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315" windowWidth="22650" windowHeight="8955"/>
  </bookViews>
  <sheets>
    <sheet name="РУС" sheetId="1" r:id="rId1"/>
    <sheet name="КАЗ" sheetId="2" r:id="rId2"/>
  </sheets>
  <definedNames>
    <definedName name="_GoBack" localSheetId="1">КАЗ!#REF!</definedName>
    <definedName name="_GoBack" localSheetId="0">РУС!#REF!</definedName>
    <definedName name="_xlnm.Print_Area" localSheetId="1">КАЗ!$A$1:$H$144</definedName>
    <definedName name="_xlnm.Print_Area" localSheetId="0">РУС!$A$1:$H$119</definedName>
  </definedNames>
  <calcPr calcId="145621" refMode="R1C1"/>
</workbook>
</file>

<file path=xl/calcChain.xml><?xml version="1.0" encoding="utf-8"?>
<calcChain xmlns="http://schemas.openxmlformats.org/spreadsheetml/2006/main">
  <c r="F16" i="2" l="1"/>
  <c r="E16" i="2"/>
  <c r="D16" i="2"/>
  <c r="D32" i="2"/>
  <c r="D33" i="2"/>
  <c r="D43" i="2"/>
  <c r="D41" i="2"/>
  <c r="D45" i="2"/>
  <c r="F51" i="2"/>
  <c r="E51" i="2"/>
  <c r="D51" i="2"/>
  <c r="G57" i="2"/>
  <c r="G76" i="2"/>
  <c r="G96" i="2"/>
  <c r="F57" i="2"/>
  <c r="F76" i="2"/>
  <c r="F96" i="2"/>
  <c r="E57" i="2"/>
  <c r="D57" i="2"/>
  <c r="D95" i="2"/>
  <c r="D112" i="1" l="1"/>
  <c r="E112" i="1"/>
  <c r="F112" i="1"/>
  <c r="G112" i="1"/>
  <c r="H112" i="1"/>
  <c r="F81" i="1"/>
  <c r="G81" i="1"/>
  <c r="H81" i="1"/>
  <c r="E82" i="1"/>
  <c r="G82" i="1"/>
  <c r="H82" i="1"/>
  <c r="D82" i="1"/>
  <c r="D81" i="1"/>
  <c r="D69" i="1"/>
  <c r="E69" i="1"/>
  <c r="F69" i="1"/>
  <c r="G69" i="1"/>
  <c r="H69" i="1"/>
  <c r="D57" i="1"/>
  <c r="E57" i="1"/>
  <c r="F57" i="1"/>
  <c r="G57" i="1"/>
  <c r="H57" i="1"/>
  <c r="E44" i="1"/>
  <c r="F44" i="1"/>
  <c r="G44" i="1"/>
  <c r="H44" i="1"/>
  <c r="D44" i="1"/>
  <c r="E42" i="1"/>
  <c r="F42" i="1"/>
  <c r="G42" i="1"/>
  <c r="H42" i="1"/>
  <c r="D42" i="1"/>
  <c r="E40" i="1"/>
  <c r="F40" i="1"/>
  <c r="G40" i="1"/>
  <c r="H40" i="1"/>
  <c r="D40" i="1"/>
  <c r="E17" i="1"/>
  <c r="F17" i="1"/>
  <c r="G17" i="1"/>
  <c r="H17" i="1"/>
  <c r="D17" i="1"/>
  <c r="F137" i="2" l="1"/>
  <c r="H96" i="2" l="1"/>
  <c r="G43" i="2" l="1"/>
  <c r="F43" i="2"/>
  <c r="E43" i="2"/>
  <c r="E41" i="2"/>
  <c r="D137" i="2" l="1"/>
  <c r="E137" i="2"/>
  <c r="G137" i="2"/>
  <c r="H137" i="2"/>
  <c r="D32" i="1"/>
  <c r="H76" i="2"/>
  <c r="H32" i="1"/>
  <c r="G32" i="1"/>
  <c r="F32" i="1"/>
  <c r="E32" i="1"/>
  <c r="F41" i="2" l="1"/>
  <c r="G41" i="2"/>
  <c r="H41" i="2"/>
  <c r="H43" i="2"/>
  <c r="E45" i="2"/>
  <c r="F45" i="2"/>
  <c r="G45" i="2"/>
  <c r="H45" i="2"/>
  <c r="G51" i="2"/>
  <c r="H51" i="2"/>
  <c r="D51" i="1"/>
  <c r="E51" i="1"/>
  <c r="F51" i="1"/>
  <c r="G51" i="1"/>
  <c r="H33" i="2" l="1"/>
  <c r="G33" i="2"/>
  <c r="F33" i="2"/>
  <c r="E33" i="2"/>
  <c r="H32" i="2"/>
  <c r="G32" i="2"/>
  <c r="F32" i="2"/>
  <c r="E32" i="2"/>
  <c r="H16" i="2"/>
  <c r="G16" i="2"/>
  <c r="F34" i="2" l="1"/>
  <c r="H34" i="2"/>
  <c r="G34" i="2"/>
  <c r="E34" i="2"/>
  <c r="D34" i="2"/>
  <c r="H31" i="1"/>
  <c r="G31" i="1"/>
  <c r="F31" i="1" s="1"/>
  <c r="E31" i="1" s="1"/>
  <c r="D31" i="1" s="1"/>
  <c r="D33" i="1" l="1"/>
  <c r="H33" i="1"/>
  <c r="G33" i="1"/>
  <c r="F33" i="1"/>
  <c r="E33" i="1"/>
</calcChain>
</file>

<file path=xl/sharedStrings.xml><?xml version="1.0" encoding="utf-8"?>
<sst xmlns="http://schemas.openxmlformats.org/spreadsheetml/2006/main" count="445" uniqueCount="119">
  <si>
    <t>БЮДЖЕТНАЯ ПРОГРАММА</t>
  </si>
  <si>
    <t>Конечные результаты бюджетной программы</t>
  </si>
  <si>
    <t>Единица измерения</t>
  </si>
  <si>
    <t>Отчетный год</t>
  </si>
  <si>
    <t>Уточненный план года</t>
  </si>
  <si>
    <t>Плановый период</t>
  </si>
  <si>
    <t>Охват населения централизованным водоснабжением/водоотведением:</t>
  </si>
  <si>
    <t>человек</t>
  </si>
  <si>
    <t>Расходы по бюджетной программе, всего</t>
  </si>
  <si>
    <t>Расходы по бюджетной программе</t>
  </si>
  <si>
    <t>011 За счет трансфертов из республиканского бюджета</t>
  </si>
  <si>
    <t>тыс. тенге</t>
  </si>
  <si>
    <t>015 За счет средств местного бюджета</t>
  </si>
  <si>
    <t>ИТОГО расходы по бюджетной программе:</t>
  </si>
  <si>
    <t>Показатели прямого результата</t>
  </si>
  <si>
    <t>Отчетный период</t>
  </si>
  <si>
    <t>Количество реализуемых проектов</t>
  </si>
  <si>
    <t>единица</t>
  </si>
  <si>
    <t>Строительство и реконструкция водопроводных и канализационных сетей</t>
  </si>
  <si>
    <t>км</t>
  </si>
  <si>
    <t>Ввод в эскплуатацию</t>
  </si>
  <si>
    <t>Реализация проекта</t>
  </si>
  <si>
    <t>Получение положительного заключения государственной/вневедомственной экспертизы</t>
  </si>
  <si>
    <t> 0</t>
  </si>
  <si>
    <t>Реконструкция и строительство системы водоснабжения мкр.ДЭУ, ПМК-72 г.Саркан Сарканского района Алматинской области</t>
  </si>
  <si>
    <t>Устройство ограждения зон строгого режима на объектах водоснабжения г.Капшагай</t>
  </si>
  <si>
    <t>Реконструкция самотечной канализации по ул.Илюшина до КНС№4 в город Капшагай</t>
  </si>
  <si>
    <t>Реконструкция межквартальной сетей водопровода от ВК №132 до ВК №252 по ул.Койчуманова г:Капшагай</t>
  </si>
  <si>
    <t>Реконструкция системы канализации города Текели Алматинской области</t>
  </si>
  <si>
    <t>Разведовательное бурение скважин для водообеспечения города Текели</t>
  </si>
  <si>
    <t>Разработка ПСД «Реконструкция и строительство системы водоснабжения мкр.ДЭУ, ПМК-72 г.Саркан Сарканского района Алматинской области»</t>
  </si>
  <si>
    <t>Разработка ПСД «Строительство водовода диаметром 300 мм. От водозабора на р.Чажа до системы водоснабжения города Текели»</t>
  </si>
  <si>
    <t>единицы</t>
  </si>
  <si>
    <t xml:space="preserve">  0 </t>
  </si>
  <si>
    <t> 1</t>
  </si>
  <si>
    <t xml:space="preserve">    0 </t>
  </si>
  <si>
    <t>Разработка ПСД «Реконструкция и строительство системы канализации г.Уштобе Каратальского района»</t>
  </si>
  <si>
    <t>Разработка ПСД «Реконструкция и строительство сетей водоснабжения г.Талдыкорган</t>
  </si>
  <si>
    <t>Разработка ПСД «Реконструкция 2-х ниток водопровода от контрольных резервуаров до ул.Алматинская и трубопровода Д-200 мм (до КССК)»</t>
  </si>
  <si>
    <t>Разработка ПСД «Реконструкция и строительство сетей водоснабжения г.Талдыкорган»</t>
  </si>
  <si>
    <t>Разработка ПСД «Реконструкция и строительство водовода от скважины до площадки №1 г.Талгар Талгарского района</t>
  </si>
  <si>
    <t>Разработка ПСД «Реконструкция и строительство водовода от скважины до площадки резервуара №1 г.Талгар Талгарского района»</t>
  </si>
  <si>
    <t>БЮДЖЕТТІК БАҒДАРЛАМА</t>
  </si>
  <si>
    <t>Бюджеттік бағдарламаның қорытындылары</t>
  </si>
  <si>
    <t>Өлшем бірлігі</t>
  </si>
  <si>
    <t>Есепті жыл</t>
  </si>
  <si>
    <t>Жылдың нақтыланған жоспары</t>
  </si>
  <si>
    <t>Жоспарлы кезең</t>
  </si>
  <si>
    <t>Халықты орталықтандырылған сумен және су бұру қамтамасыз ету:</t>
  </si>
  <si>
    <t>адам</t>
  </si>
  <si>
    <t>Алматы облысы Қарасай ауданының Қаскелен тегеурінді-өзағар коллекторын реконструкциялау</t>
  </si>
  <si>
    <t>Алматы облысы Сарқан ауданының Сарқан қаласындағы кәріз жүйесінің құрылысы және қайта жаңғырту</t>
  </si>
  <si>
    <t>Сарқан қаласы ДЭУ ықшам ауданының сумен жабдықтау жүйелірінің құрылысы және қайта жаңғырту</t>
  </si>
  <si>
    <t>Қапшағай қаласындағы сумен жабдықтау нысандарында қатаң қауіпсіздік аймақтарын қоршау</t>
  </si>
  <si>
    <t>Қапшағай қаласындағы Инюшина көшесінен №4 КНС-қа дейін өздігінен ағатын кәріз жүйесін қайта құру</t>
  </si>
  <si>
    <t>Қапшағай қаласы №132 ВК-дан №252 ВК-дан Қойшыманов көшесіне дейін желі квартал арасындағы нысаналы су  таратқыш жүйесін қайта құру</t>
  </si>
  <si>
    <t>Алматы облысы Текелі қаласының канализация жүйесін реконструкциялау</t>
  </si>
  <si>
    <t>Текелі қаласын сумен қамтамасыз ету үшін барлау ұңғымасын бұрғылау</t>
  </si>
  <si>
    <t>Бюджеттік бағдарлама бойынша шығыстар, барлығы</t>
  </si>
  <si>
    <t>Бюджеттік бағдарлама бойынша шығыстар</t>
  </si>
  <si>
    <t>011 Республикалық бюджеттің есебінен трасферттер</t>
  </si>
  <si>
    <t>мың теңге</t>
  </si>
  <si>
    <t>015 Жергілікті бюджеттің есебінен трасферттер</t>
  </si>
  <si>
    <t>Жалпы бюджеттік бағдарлама бойынша шығыстар</t>
  </si>
  <si>
    <t>Тікелей нәтиже көрсеткіштері</t>
  </si>
  <si>
    <t>Жобаны іске асыру</t>
  </si>
  <si>
    <t>бірлік</t>
  </si>
  <si>
    <t>Сумен жабдықтау және кәріз желілерін салу және қайта құру</t>
  </si>
  <si>
    <t>шақырым</t>
  </si>
  <si>
    <t>Іске қосу</t>
  </si>
  <si>
    <t>ЖСҚ әзірлеу «Алматы облысы Талғар ауданы Талғар қаласының жер асты
көздерінен сужинағыш тораптан № 1 алаңға дейін магистралды
сутартқышты реконструкциялау және салу»</t>
  </si>
  <si>
    <t>ЖСҚ әзірлеу «Сарқан қаласы ДЭУ ықшам ауданының сумен жабдықтау жүйелірінің құрылысы және қайта жаңғырту»</t>
  </si>
  <si>
    <t>ЖСҚ әзірлеу «Қапшағай қаласындағы бақылау резервуарынан Алматинская көшесінен және Д-200 мм құбыр желісіне дейін (КССК дейін) су таратқыш 2 желі нысанның жүйесін қайта құру»</t>
  </si>
  <si>
    <t>ЖСҚ әзірлеу «Қапшағай қаласындағы Инюшина көшесінен №4 КНС-қа дейін өздігінен ағатын кәріз жүйесін қайта құру»</t>
  </si>
  <si>
    <t>ЖСҚ әзірлеу «Қапшағай қаласы №132 ВК-дан №252 ВК-дан Қойшыманов көшесіне дейін желі квартал арасындағы нысаналы су  таратқыш жүйесін қайта құру»</t>
  </si>
  <si>
    <t>ЖСҚ әзірлеу «Талдықорған қаласындағы сумен жабдықтау желілерін қайта құру және салу»</t>
  </si>
  <si>
    <t>ЖСҚ әзірлеу «Алматы облысының Текелі қаласының Чажа өзені жанындағы сорғы станциясынан 300 мм диаметрлік  су құбырын  салу»</t>
  </si>
  <si>
    <t>Оң қорытынды алу үшін мемлекеттік/ведомстводан тыс сараптама</t>
  </si>
  <si>
    <t>мың.теңге</t>
  </si>
  <si>
    <t>Разработка ПСД «Реконструкция и строительство системы водоснабжения г.Уштобе Каратальского района»</t>
  </si>
  <si>
    <t>ЖСҚ әзірлеу «Алматы облысы Қаратал қаласының Үштөбе қаласының кәріз жүйесін  реконструкциялау және салу»</t>
  </si>
  <si>
    <t>ЖСҚ әзірлеу «Алматы облысы Қаратал қаласының Үштөбе қаласының сумен жабдықтау жүйесін реконструкциялау және салу»</t>
  </si>
  <si>
    <t>Разработка ПСД «Реконструкция и строительство системы канализации и полей фильтрации г.Жаркент Панфиловского района»</t>
  </si>
  <si>
    <t>ЖСҚ әзірлеу «Панфилов ауданының Жаркент қаласының кәріз жүйелері мен сүзілу алаңдарын реконструкциялау және салу»</t>
  </si>
  <si>
    <t>МС «Қапшағай қаласындағы бақылау резервуарынан Алматинская көшесінен және Д-200 мм құбыр желісіне дейін (КССК дейін) су таратқыш 2 желі нысанның жүйесін қайта құру»</t>
  </si>
  <si>
    <t>ГЭ «Реконструкция 2-х ниток водопровода от контрольных резервуаров до ул.Алматинская и трубопровода Д-200 мм (до КССК)»</t>
  </si>
  <si>
    <r>
      <rPr>
        <b/>
        <sz val="11"/>
        <color indexed="8"/>
        <rFont val="Times New Roman"/>
        <family val="1"/>
        <charset val="204"/>
      </rPr>
      <t>Код и наименование бюджетной программы:</t>
    </r>
    <r>
      <rPr>
        <sz val="11"/>
        <color indexed="8"/>
        <rFont val="Times New Roman"/>
        <family val="1"/>
        <charset val="204"/>
      </rPr>
      <t xml:space="preserve"> 010 «Целевые трансферты на развитие бюджетам районов (городов областного значения) на развитие системы водоснабжения и водоотведения в городских населенных пунктах».</t>
    </r>
  </si>
  <si>
    <r>
      <t xml:space="preserve">Бюджеттік бағдарламаның коды және атауы: </t>
    </r>
    <r>
      <rPr>
        <sz val="11"/>
        <color indexed="8"/>
        <rFont val="Times New Roman"/>
        <family val="1"/>
        <charset val="204"/>
      </rPr>
      <t>010 «Сумен жабдықтау және су бұру жүйелерін дамытуға, аудандар (облыстық маңызы бар қалалар) бюджеттеріне берілетін нысаналы трансферттер»</t>
    </r>
  </si>
  <si>
    <t>Приложение 2
к Правилам разработки и
утверждения (переутверждения) 
бюджетных программ (подпрограмм)
и требованиям к их содержанию</t>
  </si>
  <si>
    <r>
      <rPr>
        <b/>
        <sz val="11"/>
        <color indexed="8"/>
        <rFont val="Times New Roman"/>
        <family val="1"/>
        <charset val="204"/>
      </rPr>
      <t>Бюджеттiк бағдарламаның сипаттамасы (негiздемесі):</t>
    </r>
    <r>
      <rPr>
        <sz val="11"/>
        <color indexed="8"/>
        <rFont val="Times New Roman"/>
        <family val="1"/>
        <charset val="204"/>
      </rPr>
      <t xml:space="preserve"> облыс әкімдіктеріне облыс қалаларындағы жаңа су құбырлары мен кәріз жүйелерінің желілерін қайта құру және салу бойынша құрылыс-монтаждау жұмыстарына нысаналы трансферттер бөлу.</t>
    </r>
  </si>
  <si>
    <t xml:space="preserve">   </t>
  </si>
  <si>
    <t xml:space="preserve">  </t>
  </si>
  <si>
    <r>
      <rPr>
        <b/>
        <sz val="11"/>
        <color indexed="8"/>
        <rFont val="Times New Roman"/>
        <family val="1"/>
        <charset val="204"/>
      </rPr>
      <t xml:space="preserve">Описание (обоснование) бюджетной программы: </t>
    </r>
    <r>
      <rPr>
        <sz val="11"/>
        <color indexed="8"/>
        <rFont val="Times New Roman"/>
        <family val="1"/>
        <charset val="204"/>
      </rPr>
      <t>Целевые трансферты на развитие областным бюджетам, бюджетам городов республиканского значения, столицы на развитие системы водоснабжения и водоотведения в рамках Программы развития регионов до 2020 года</t>
    </r>
  </si>
  <si>
    <t>РБ</t>
  </si>
  <si>
    <t xml:space="preserve"> 0 </t>
  </si>
  <si>
    <t>0 </t>
  </si>
  <si>
    <r>
      <rPr>
        <b/>
        <sz val="11"/>
        <rFont val="Times New Roman"/>
        <family val="1"/>
        <charset val="204"/>
      </rPr>
      <t>Утверждена</t>
    </r>
    <r>
      <rPr>
        <sz val="11"/>
        <rFont val="Times New Roman"/>
        <family val="1"/>
        <charset val="204"/>
      </rPr>
      <t xml:space="preserve">
приказом руководителя ГУ «Управления энергетики и жилищно-коммунального хозяйства Алматинской области»</t>
    </r>
  </si>
  <si>
    <t>4-қосымшасы</t>
  </si>
  <si>
    <t>Бюджеттік бағдарламаларды
(кіші бағдарламаларды) әзірлеу
және бекіту (қайта бекіту)
қағидалары және олардың мазмұнына
қойылатын талаптардың
2-қосымшасы</t>
  </si>
  <si>
    <t>«Алматы облысының энергетика және тұрғын үй-коммуналдық шаруашылық басқармасы» ММ басшысының м.а. бұйрығымен бекітілді</t>
  </si>
  <si>
    <r>
      <rPr>
        <b/>
        <sz val="11"/>
        <color indexed="8"/>
        <rFont val="Times New Roman"/>
        <family val="1"/>
        <charset val="204"/>
      </rPr>
      <t>Бюджеттік кіші бағдарламаның коды және атауы:</t>
    </r>
    <r>
      <rPr>
        <sz val="11"/>
        <color indexed="8"/>
        <rFont val="Times New Roman"/>
        <family val="1"/>
        <charset val="204"/>
      </rPr>
      <t xml:space="preserve"> 011 «Республикалық бюджеттен берілетін трансферттер есебiнен».
Бюджеттік кіші бағдарламаның түрі:
мазмұнына байланысты - трансферттер;
ағымдағы/даму– даму.
</t>
    </r>
    <r>
      <rPr>
        <b/>
        <sz val="11"/>
        <color indexed="8"/>
        <rFont val="Times New Roman"/>
        <family val="1"/>
        <charset val="204"/>
      </rPr>
      <t>Бюджеттiк кіші бағдарламаның сипаттамасы (негiздемесі):</t>
    </r>
    <r>
      <rPr>
        <sz val="11"/>
        <color indexed="8"/>
        <rFont val="Times New Roman"/>
        <family val="1"/>
        <charset val="204"/>
      </rPr>
      <t xml:space="preserve"> облыс әкімдіктеріне облыс қалаларындағы жаңа су құбырлары мен кәріз жүйелерінің желілерін қайта құру және салу бойынша құрылыс-монтаждау жұмыстарына нысаналы трансферттер бөлу.</t>
    </r>
  </si>
  <si>
    <r>
      <t>Бюджеттік кіші бағдарламаның коды және атауы:</t>
    </r>
    <r>
      <rPr>
        <sz val="11"/>
        <color indexed="8"/>
        <rFont val="Times New Roman"/>
        <family val="1"/>
        <charset val="204"/>
      </rPr>
      <t xml:space="preserve"> 015 «Жергілікті бюджеттен берілетін трансферттер есебiнен»
Бюджеттік кіші бағдарламаның түрі:
мазмұнына байланысты - трансферттер;
ағымдағы/даму– даму.</t>
    </r>
    <r>
      <rPr>
        <b/>
        <sz val="11"/>
        <color indexed="8"/>
        <rFont val="Times New Roman"/>
        <family val="1"/>
        <charset val="204"/>
      </rPr>
      <t xml:space="preserve">
Бюджеттiк кіші бағдарламаның сипаттамасы (негiздемесі): </t>
    </r>
    <r>
      <rPr>
        <sz val="11"/>
        <color indexed="8"/>
        <rFont val="Times New Roman"/>
        <family val="1"/>
        <charset val="204"/>
      </rPr>
      <t>Жергілікті бюджеттен облыстың қалалық елді-мекендерінде жаңа су құбырлары мен кәріз жүйелерінің желілерін қайта құру және салу бойынша құрылыс-монтаждау жұмыстарына нысаналы трансферттер бөлу.</t>
    </r>
  </si>
  <si>
    <t>Заместитель руководителя УЭиЖКХ</t>
  </si>
  <si>
    <t>А. Кенженов</t>
  </si>
  <si>
    <t>Руководитель  административно-финансового отдела УЭиЖКХ</t>
  </si>
  <si>
    <t>С.Оспангалиева</t>
  </si>
  <si>
    <t>ЭжТҮКШ басқарма басшысының орынбасары</t>
  </si>
  <si>
    <t>А.Кенженов</t>
  </si>
  <si>
    <t>ЭжТҮКШ басқармасының әкімшілік-қаржы бөлімінің басшысы</t>
  </si>
  <si>
    <r>
      <rPr>
        <b/>
        <sz val="11"/>
        <color indexed="8"/>
        <rFont val="Times New Roman"/>
        <family val="1"/>
        <charset val="204"/>
      </rPr>
      <t>Код и наименование бюджетной подпрограммы:</t>
    </r>
    <r>
      <rPr>
        <sz val="11"/>
        <color indexed="8"/>
        <rFont val="Times New Roman"/>
        <family val="1"/>
        <charset val="204"/>
      </rPr>
      <t xml:space="preserve"> 015 За счет трансфертов из областного бюджета.
</t>
    </r>
    <r>
      <rPr>
        <b/>
        <sz val="11"/>
        <color indexed="8"/>
        <rFont val="Times New Roman"/>
        <family val="1"/>
        <charset val="204"/>
      </rPr>
      <t>Вид бюджетной программы:</t>
    </r>
    <r>
      <rPr>
        <sz val="11"/>
        <color indexed="8"/>
        <rFont val="Times New Roman"/>
        <family val="1"/>
        <charset val="204"/>
      </rPr>
      <t xml:space="preserve">
в зависимости от содержания - предоставление трансфертов;
текущая/развитие– развитие.
</t>
    </r>
    <r>
      <rPr>
        <b/>
        <sz val="11"/>
        <color indexed="8"/>
        <rFont val="Times New Roman"/>
        <family val="1"/>
        <charset val="204"/>
      </rPr>
      <t xml:space="preserve">Описание (обоснование) бюджетной подпрограммы: </t>
    </r>
    <r>
      <rPr>
        <sz val="11"/>
        <color indexed="8"/>
        <rFont val="Times New Roman"/>
        <family val="1"/>
        <charset val="204"/>
      </rPr>
      <t>выделение целевых трансфертов из областного бюджета  на проведение строительно-монтажных работ по реконструкции и строительству новых водопроводных и канализационных сетей в городах области.</t>
    </r>
  </si>
  <si>
    <r>
      <rPr>
        <b/>
        <sz val="11"/>
        <color indexed="8"/>
        <rFont val="Times New Roman"/>
        <family val="1"/>
        <charset val="204"/>
      </rPr>
      <t>Код и наименование бюджетной подпрограммы:</t>
    </r>
    <r>
      <rPr>
        <sz val="11"/>
        <color indexed="8"/>
        <rFont val="Times New Roman"/>
        <family val="1"/>
        <charset val="204"/>
      </rPr>
      <t xml:space="preserve"> 011 За счет трансфертов из республиканского бюджета.
</t>
    </r>
    <r>
      <rPr>
        <b/>
        <sz val="11"/>
        <color indexed="8"/>
        <rFont val="Times New Roman"/>
        <family val="1"/>
        <charset val="204"/>
      </rPr>
      <t>Вид бюджетной программы:</t>
    </r>
    <r>
      <rPr>
        <sz val="11"/>
        <color indexed="8"/>
        <rFont val="Times New Roman"/>
        <family val="1"/>
        <charset val="204"/>
      </rPr>
      <t xml:space="preserve">
в зависимости от содержания - предоставление трансфертов;
текущая/развитие– развитие.
</t>
    </r>
    <r>
      <rPr>
        <b/>
        <sz val="11"/>
        <color indexed="8"/>
        <rFont val="Times New Roman"/>
        <family val="1"/>
        <charset val="204"/>
      </rPr>
      <t>Описание (обоснование) бюджетной подпрограммы:</t>
    </r>
    <r>
      <rPr>
        <sz val="11"/>
        <color indexed="8"/>
        <rFont val="Times New Roman"/>
        <family val="1"/>
        <charset val="204"/>
      </rPr>
      <t xml:space="preserve"> выделение целевых трансфертов из республиканского бюджета на проведение строительно-монтажных работ по реконструкции и строительству новых водопроводных и канализационных сетей в городах области.</t>
    </r>
  </si>
  <si>
    <t>279 ГУ «Управление энергетики и жилищно-коммунального хозяйства 
Алматинской области»
на 2020-2022 года</t>
  </si>
  <si>
    <r>
      <rPr>
        <b/>
        <sz val="11"/>
        <color indexed="8"/>
        <rFont val="Times New Roman"/>
        <family val="1"/>
        <charset val="204"/>
      </rPr>
      <t>Бюджеттік бағдарламаның басшысы:</t>
    </r>
    <r>
      <rPr>
        <sz val="11"/>
        <color indexed="8"/>
        <rFont val="Times New Roman"/>
        <family val="1"/>
        <charset val="204"/>
      </rPr>
      <t xml:space="preserve"> Тәнекенов Б. С. – Алматы облысының энергетика және тұрғын үй-коммуналдық шаруашылық басқармасының басшысы</t>
    </r>
  </si>
  <si>
    <r>
      <rPr>
        <b/>
        <sz val="11"/>
        <color indexed="8"/>
        <rFont val="Times New Roman"/>
        <family val="1"/>
        <charset val="204"/>
      </rPr>
      <t>Руководитель бюджетной программы:</t>
    </r>
    <r>
      <rPr>
        <sz val="11"/>
        <color indexed="8"/>
        <rFont val="Times New Roman"/>
        <family val="1"/>
        <charset val="204"/>
      </rPr>
      <t xml:space="preserve"> Танекенов Б.С.– Руководитель управлении энергетики и жилищно-коммунального хозяйства Алматинской области</t>
    </r>
  </si>
  <si>
    <r>
      <rPr>
        <b/>
        <sz val="11"/>
        <color indexed="8"/>
        <rFont val="Times New Roman"/>
        <family val="1"/>
        <charset val="204"/>
      </rPr>
      <t xml:space="preserve">Нормативная правовая основа бюджетной программы: </t>
    </r>
    <r>
      <rPr>
        <sz val="11"/>
        <color indexed="8"/>
        <rFont val="Times New Roman"/>
        <family val="1"/>
        <charset val="204"/>
      </rPr>
      <t xml:space="preserve">
 Бюджетный кодекс Республики Казахстан от 4.12.2008 года № 95-IV п.1, ст.54; 
п.1, ст.27 Закона РК «О местном государственном управлении и самоуправлении в Республике Казахстан» от 23.01.2001 года; 
п.20 Приказа Министра национальной экономики Республики Казахстан от 30 декабря 2014 года №195 «Об утверждении Правил разработки и утверждения (переутверждения) бюджетных программ (подпрограмм) и требований к их содержанию»;
Постановление Правительства Республики Казахстан от 28 июня 2014 года №728 «Об утверждении Программы развития регионов до 2020 года»;
Закон Республики Казахстан от 30 ноября 2018 года №119-VI ЗРК «О республиканском бюджете на 2019-2021 годы»; 
                                                                                   </t>
    </r>
  </si>
  <si>
    <t xml:space="preserve">Бюджеттік бағдарламаның нормативтік құқықтық негізі: 
№95-IY 04.12.2008ж. Қазақстан Республикасының Бюджеттік Кодексінің 56-бабы, 1 тармағының 5 тармақшасы;
23.01.2001ж. «Қазақстан Республикасындағы жергілдікті мемлекеттік басқару және өзін-өзі басқару туралы» ҚР заңының 31 бабының 1 тармағы;
«Бюджеттік бағдарламаларды (кіші бағдарламаларды) әзірлеу және бекіту (қайта бекіту) қағидаларын және олардың мазмұнына қойылатын талаптарды бекіту туралы» Қазақстан Республикасы Ұлттық экономика министрінің 2014 жылғы 30 желтоқсандағы № 195 бұйрығының 20-тармағы;
«Өңірлерді дамытудың 2020 жылға дейінгі бағдарламасын бекіту туралы» Қазақстан Республикасы Үкіметінің 2014 жылғы 28 маусымдағы №728 қаулысы;
Қазақстан Республикасы 2018 жылғы 30 қарашадағы №197-VІ ҚРЗ «2019–2021 жылдарға арналған республикалық бюджет туралы» Заңы;                                                                                                                                                                                                                               </t>
  </si>
  <si>
    <t>2020-2022 жылдарға арналған 279 «Алматы облысының энергетика және тұрғын үй-коммуналдық шаруашылық басқармасы» ММ</t>
  </si>
  <si>
    <r>
      <rPr>
        <b/>
        <sz val="11"/>
        <color theme="1"/>
        <rFont val="Times New Roman"/>
        <family val="1"/>
        <charset val="204"/>
      </rPr>
      <t>Вид бюджетной программы:</t>
    </r>
    <r>
      <rPr>
        <sz val="11"/>
        <color theme="1"/>
        <rFont val="Times New Roman"/>
        <family val="1"/>
        <charset val="204"/>
      </rPr>
      <t xml:space="preserve">
в зависимости от уровня государственного управления: Областные, города республиканского значения, столицы
в зависимости от содержания:  предоставление трансфертов
в зависимости от способа реализации: индивидуальная
текущая/развитие: развитие                       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Цель бюджетной программы:</t>
    </r>
    <r>
      <rPr>
        <sz val="11"/>
        <color theme="1"/>
        <rFont val="Times New Roman"/>
        <family val="1"/>
        <charset val="204"/>
      </rPr>
      <t xml:space="preserve">  улучшение предоставляемых услуг населению по водоснабжению и водоотведению сточных вод путем реконструкции существующих и строительство новых сетей водоснабжения и водоотведения в селах.
</t>
    </r>
    <r>
      <rPr>
        <b/>
        <sz val="11"/>
        <color theme="1"/>
        <rFont val="Times New Roman"/>
        <family val="1"/>
        <charset val="204"/>
      </rPr>
      <t xml:space="preserve">Конечные результаты бюджетной программ: </t>
    </r>
    <r>
      <rPr>
        <sz val="11"/>
        <color theme="1"/>
        <rFont val="Times New Roman"/>
        <family val="1"/>
        <charset val="204"/>
      </rPr>
      <t xml:space="preserve">обеспечение доступа к централизованному водоснабжению в городах </t>
    </r>
    <r>
      <rPr>
        <sz val="11"/>
        <rFont val="Times New Roman"/>
        <family val="1"/>
        <charset val="204"/>
      </rPr>
      <t xml:space="preserve">в 2019 - 97% , в 2020 - 97%  , в 2021 - 97%, в 2022 - 97%.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Описание (обоснование) бюджетной программы</t>
    </r>
    <r>
      <rPr>
        <sz val="11"/>
        <rFont val="Times New Roman"/>
        <family val="1"/>
        <charset val="204"/>
      </rPr>
      <t xml:space="preserve"> - выделение целевых трансфертов  акиматам городов на проведение строительно-монтажных работ по реконструкции и строительству новых водопроводных и канализационных сетей в городах области.</t>
    </r>
  </si>
  <si>
    <r>
      <rPr>
        <b/>
        <sz val="11"/>
        <rFont val="Times New Roman"/>
        <family val="1"/>
        <charset val="204"/>
      </rPr>
      <t xml:space="preserve">Бюджеттік бағдарлама түрі:  </t>
    </r>
    <r>
      <rPr>
        <sz val="11"/>
        <rFont val="Times New Roman"/>
        <family val="1"/>
        <charset val="204"/>
      </rPr>
      <t xml:space="preserve">
Мемлекеттік басқару деңгейіне байланысты: Облыстың, республикалық маңызы бар қаланың, астананың 
мазмұнына байланысты нысаналы трансферттер 
іске асыру тәсіліне қарай жеке 
ағымдағы/даму даму          
</t>
    </r>
    <r>
      <rPr>
        <b/>
        <sz val="11"/>
        <rFont val="Times New Roman"/>
        <family val="1"/>
        <charset val="204"/>
      </rPr>
      <t>Бюджеттік бағдарламаның мақсаты:</t>
    </r>
    <r>
      <rPr>
        <sz val="11"/>
        <rFont val="Times New Roman"/>
        <family val="1"/>
        <charset val="204"/>
      </rPr>
      <t xml:space="preserve"> халықты сапалы ауыз сумен қамтамасыз ету, сумен жабдықтау және су бұру.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Бюджеттік бағдарламаның түпкілікті нәтижелері:</t>
    </r>
    <r>
      <rPr>
        <sz val="11"/>
        <rFont val="Times New Roman"/>
        <family val="1"/>
        <charset val="204"/>
      </rPr>
      <t xml:space="preserve"> қалалық елді-мекендерде 2019 - 97% , в 2020 - 97% , в 2021 - 97%, в 2022 - 97% орталықтандырылған ауыз сумен қамтамасыз ету.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Бюджеттік бағдарламаның сипаттамасы (негіздемесі):</t>
    </r>
    <r>
      <rPr>
        <sz val="11"/>
        <rFont val="Times New Roman"/>
        <family val="1"/>
        <charset val="204"/>
      </rPr>
      <t xml:space="preserve"> - қалалық әкімдіктерге  су құбырлары мен кәріз желілерін құрылыс-монтаждау жұмыстарын жүргізуге, қайта жаңарту және жаңаларын салу жұмыстарына нысаналы трансферттер ұсыну.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</si>
</sst>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3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Border="1"/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3" fontId="9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8"/>
  <sheetViews>
    <sheetView tabSelected="1" view="pageBreakPreview" zoomScaleSheetLayoutView="100" workbookViewId="0">
      <selection activeCell="B12" sqref="B12:H12"/>
    </sheetView>
  </sheetViews>
  <sheetFormatPr defaultRowHeight="15" x14ac:dyDescent="0.25"/>
  <cols>
    <col min="1" max="1" width="5.7109375" style="1" customWidth="1"/>
    <col min="2" max="2" width="38.42578125" style="2" customWidth="1"/>
    <col min="3" max="3" width="12" style="2" customWidth="1"/>
    <col min="4" max="4" width="10.85546875" style="2" customWidth="1"/>
    <col min="5" max="7" width="10.7109375" style="2" customWidth="1"/>
    <col min="8" max="8" width="10" style="2" customWidth="1"/>
  </cols>
  <sheetData>
    <row r="2" spans="1:11" ht="93.75" customHeight="1" x14ac:dyDescent="0.25">
      <c r="E2" s="86" t="s">
        <v>88</v>
      </c>
      <c r="F2" s="86"/>
      <c r="G2" s="86"/>
      <c r="H2" s="86"/>
    </row>
    <row r="3" spans="1:11" ht="25.5" customHeight="1" x14ac:dyDescent="0.25"/>
    <row r="4" spans="1:11" ht="69.75" customHeight="1" x14ac:dyDescent="0.25">
      <c r="E4" s="88" t="s">
        <v>96</v>
      </c>
      <c r="F4" s="88"/>
      <c r="G4" s="88"/>
      <c r="H4" s="88"/>
    </row>
    <row r="5" spans="1:11" ht="34.5" customHeight="1" x14ac:dyDescent="0.25">
      <c r="E5" s="67"/>
      <c r="F5" s="67"/>
      <c r="G5" s="67"/>
      <c r="H5" s="67"/>
    </row>
    <row r="6" spans="1:11" ht="16.5" customHeight="1" x14ac:dyDescent="0.25"/>
    <row r="7" spans="1:11" ht="27.75" customHeight="1" x14ac:dyDescent="0.25">
      <c r="A7" s="89" t="s">
        <v>0</v>
      </c>
      <c r="B7" s="89"/>
      <c r="C7" s="89"/>
      <c r="D7" s="89"/>
      <c r="E7" s="89"/>
      <c r="F7" s="89"/>
      <c r="G7" s="89"/>
      <c r="H7" s="89"/>
    </row>
    <row r="8" spans="1:11" ht="55.5" customHeight="1" x14ac:dyDescent="0.25">
      <c r="A8" s="89" t="s">
        <v>111</v>
      </c>
      <c r="B8" s="89"/>
      <c r="C8" s="89"/>
      <c r="D8" s="89"/>
      <c r="E8" s="89"/>
      <c r="F8" s="89"/>
      <c r="G8" s="89"/>
      <c r="H8" s="89"/>
    </row>
    <row r="9" spans="1:11" ht="53.25" customHeight="1" x14ac:dyDescent="0.25">
      <c r="B9" s="85" t="s">
        <v>86</v>
      </c>
      <c r="C9" s="86"/>
      <c r="D9" s="86"/>
      <c r="E9" s="86"/>
      <c r="F9" s="86"/>
      <c r="G9" s="86"/>
      <c r="H9" s="86"/>
    </row>
    <row r="10" spans="1:11" ht="48" customHeight="1" x14ac:dyDescent="0.25">
      <c r="B10" s="85" t="s">
        <v>113</v>
      </c>
      <c r="C10" s="86"/>
      <c r="D10" s="86"/>
      <c r="E10" s="86"/>
      <c r="F10" s="86"/>
      <c r="G10" s="86"/>
      <c r="H10" s="86"/>
    </row>
    <row r="11" spans="1:11" ht="163.5" customHeight="1" x14ac:dyDescent="0.25">
      <c r="B11" s="87" t="s">
        <v>114</v>
      </c>
      <c r="C11" s="87"/>
      <c r="D11" s="87"/>
      <c r="E11" s="87"/>
      <c r="F11" s="87"/>
      <c r="G11" s="87"/>
      <c r="H11" s="87"/>
    </row>
    <row r="12" spans="1:11" ht="199.5" customHeight="1" x14ac:dyDescent="0.25">
      <c r="B12" s="91" t="s">
        <v>117</v>
      </c>
      <c r="C12" s="91"/>
      <c r="D12" s="91"/>
      <c r="E12" s="91"/>
      <c r="F12" s="91"/>
      <c r="G12" s="91"/>
      <c r="H12" s="91"/>
      <c r="K12" t="s">
        <v>91</v>
      </c>
    </row>
    <row r="13" spans="1:11" ht="11.45" customHeight="1" x14ac:dyDescent="0.25"/>
    <row r="14" spans="1:11" ht="40.15" customHeight="1" x14ac:dyDescent="0.25">
      <c r="B14" s="95" t="s">
        <v>1</v>
      </c>
      <c r="C14" s="78" t="s">
        <v>2</v>
      </c>
      <c r="D14" s="3" t="s">
        <v>3</v>
      </c>
      <c r="E14" s="3" t="s">
        <v>4</v>
      </c>
      <c r="F14" s="78" t="s">
        <v>5</v>
      </c>
      <c r="G14" s="78"/>
      <c r="H14" s="78"/>
    </row>
    <row r="15" spans="1:11" ht="23.45" customHeight="1" x14ac:dyDescent="0.25">
      <c r="B15" s="95"/>
      <c r="C15" s="78"/>
      <c r="D15" s="3">
        <v>2018</v>
      </c>
      <c r="E15" s="3">
        <v>2019</v>
      </c>
      <c r="F15" s="3">
        <v>2020</v>
      </c>
      <c r="G15" s="3">
        <v>2021</v>
      </c>
      <c r="H15" s="70">
        <v>2022</v>
      </c>
    </row>
    <row r="16" spans="1:11" ht="15.6" customHeight="1" x14ac:dyDescent="0.25">
      <c r="B16" s="10">
        <v>1</v>
      </c>
      <c r="C16" s="10">
        <v>2</v>
      </c>
      <c r="D16" s="10">
        <v>3</v>
      </c>
      <c r="E16" s="10">
        <v>4</v>
      </c>
      <c r="F16" s="10">
        <v>5</v>
      </c>
      <c r="G16" s="10">
        <v>6</v>
      </c>
      <c r="H16" s="10">
        <v>7</v>
      </c>
    </row>
    <row r="17" spans="2:9" ht="32.450000000000003" customHeight="1" x14ac:dyDescent="0.25">
      <c r="B17" s="15" t="s">
        <v>6</v>
      </c>
      <c r="C17" s="3" t="s">
        <v>7</v>
      </c>
      <c r="D17" s="5">
        <f>D18+D19+D20+D21+D22+D23</f>
        <v>0</v>
      </c>
      <c r="E17" s="5">
        <f t="shared" ref="E17:H17" si="0">E18+E19+E20+E21+E22+E23</f>
        <v>79151</v>
      </c>
      <c r="F17" s="5">
        <f t="shared" si="0"/>
        <v>0</v>
      </c>
      <c r="G17" s="5">
        <f t="shared" si="0"/>
        <v>150</v>
      </c>
      <c r="H17" s="5">
        <f t="shared" si="0"/>
        <v>0</v>
      </c>
    </row>
    <row r="18" spans="2:9" ht="48" customHeight="1" x14ac:dyDescent="0.25">
      <c r="B18" s="16" t="s">
        <v>24</v>
      </c>
      <c r="C18" s="6" t="s">
        <v>7</v>
      </c>
      <c r="D18" s="6">
        <v>0</v>
      </c>
      <c r="E18" s="6">
        <v>0</v>
      </c>
      <c r="F18" s="54">
        <v>0</v>
      </c>
      <c r="G18" s="54">
        <v>150</v>
      </c>
      <c r="H18" s="6">
        <v>0</v>
      </c>
    </row>
    <row r="19" spans="2:9" ht="33" customHeight="1" x14ac:dyDescent="0.25">
      <c r="B19" s="16" t="s">
        <v>25</v>
      </c>
      <c r="C19" s="6" t="s">
        <v>7</v>
      </c>
      <c r="D19" s="6">
        <v>0</v>
      </c>
      <c r="E19" s="80">
        <v>46251</v>
      </c>
      <c r="F19" s="6">
        <v>0</v>
      </c>
      <c r="G19" s="6">
        <v>0</v>
      </c>
      <c r="H19" s="50">
        <v>0</v>
      </c>
    </row>
    <row r="20" spans="2:9" ht="36.75" customHeight="1" x14ac:dyDescent="0.25">
      <c r="B20" s="16" t="s">
        <v>26</v>
      </c>
      <c r="C20" s="6" t="s">
        <v>7</v>
      </c>
      <c r="D20" s="6">
        <v>0</v>
      </c>
      <c r="E20" s="81"/>
      <c r="F20" s="6">
        <v>0</v>
      </c>
      <c r="G20" s="6">
        <v>0</v>
      </c>
      <c r="H20" s="50">
        <v>0</v>
      </c>
    </row>
    <row r="21" spans="2:9" ht="42" customHeight="1" x14ac:dyDescent="0.25">
      <c r="B21" s="16" t="s">
        <v>27</v>
      </c>
      <c r="C21" s="6" t="s">
        <v>7</v>
      </c>
      <c r="D21" s="6">
        <v>0</v>
      </c>
      <c r="E21" s="82"/>
      <c r="F21" s="6">
        <v>0</v>
      </c>
      <c r="G21" s="6">
        <v>0</v>
      </c>
      <c r="H21" s="50">
        <v>0</v>
      </c>
    </row>
    <row r="22" spans="2:9" ht="31.5" customHeight="1" x14ac:dyDescent="0.25">
      <c r="B22" s="17" t="s">
        <v>28</v>
      </c>
      <c r="C22" s="6" t="s">
        <v>7</v>
      </c>
      <c r="D22" s="6">
        <v>0</v>
      </c>
      <c r="E22" s="83">
        <v>32900</v>
      </c>
      <c r="F22" s="6">
        <v>0</v>
      </c>
      <c r="G22" s="6">
        <v>0</v>
      </c>
      <c r="H22" s="50">
        <v>0</v>
      </c>
    </row>
    <row r="23" spans="2:9" ht="34.15" customHeight="1" x14ac:dyDescent="0.25">
      <c r="B23" s="17" t="s">
        <v>29</v>
      </c>
      <c r="C23" s="6" t="s">
        <v>7</v>
      </c>
      <c r="D23" s="6">
        <v>0</v>
      </c>
      <c r="E23" s="84"/>
      <c r="F23" s="6">
        <v>0</v>
      </c>
      <c r="G23" s="6">
        <v>0</v>
      </c>
      <c r="H23" s="6">
        <v>0</v>
      </c>
    </row>
    <row r="24" spans="2:9" ht="15.6" customHeight="1" x14ac:dyDescent="0.25">
      <c r="B24" s="12"/>
      <c r="C24" s="13"/>
      <c r="D24" s="13"/>
      <c r="E24" s="13"/>
      <c r="F24" s="13"/>
      <c r="G24" s="13"/>
      <c r="H24" s="13"/>
    </row>
    <row r="25" spans="2:9" ht="48" customHeight="1" x14ac:dyDescent="0.25">
      <c r="B25" s="85" t="s">
        <v>92</v>
      </c>
      <c r="C25" s="86"/>
      <c r="D25" s="86"/>
      <c r="E25" s="86"/>
      <c r="F25" s="86"/>
      <c r="G25" s="86"/>
      <c r="H25" s="86"/>
    </row>
    <row r="26" spans="2:9" ht="11.45" customHeight="1" x14ac:dyDescent="0.25"/>
    <row r="27" spans="2:9" ht="19.899999999999999" customHeight="1" x14ac:dyDescent="0.25">
      <c r="B27" s="92" t="s">
        <v>8</v>
      </c>
      <c r="C27" s="93"/>
      <c r="D27" s="93"/>
      <c r="E27" s="93"/>
      <c r="F27" s="93"/>
      <c r="G27" s="93"/>
      <c r="H27" s="94"/>
    </row>
    <row r="28" spans="2:9" ht="25.5" x14ac:dyDescent="0.25">
      <c r="B28" s="78" t="s">
        <v>9</v>
      </c>
      <c r="C28" s="78" t="s">
        <v>2</v>
      </c>
      <c r="D28" s="3" t="s">
        <v>3</v>
      </c>
      <c r="E28" s="3" t="s">
        <v>4</v>
      </c>
      <c r="F28" s="78" t="s">
        <v>5</v>
      </c>
      <c r="G28" s="78"/>
      <c r="H28" s="78"/>
    </row>
    <row r="29" spans="2:9" x14ac:dyDescent="0.25">
      <c r="B29" s="78"/>
      <c r="C29" s="78"/>
      <c r="D29" s="70">
        <v>2018</v>
      </c>
      <c r="E29" s="70">
        <v>2019</v>
      </c>
      <c r="F29" s="70">
        <v>2020</v>
      </c>
      <c r="G29" s="70">
        <v>2021</v>
      </c>
      <c r="H29" s="70">
        <v>2022</v>
      </c>
    </row>
    <row r="30" spans="2:9" x14ac:dyDescent="0.25">
      <c r="B30" s="4">
        <v>1</v>
      </c>
      <c r="C30" s="4">
        <v>2</v>
      </c>
      <c r="D30" s="4">
        <v>3</v>
      </c>
      <c r="E30" s="4">
        <v>4</v>
      </c>
      <c r="F30" s="4">
        <v>5</v>
      </c>
      <c r="G30" s="4">
        <v>6</v>
      </c>
      <c r="H30" s="4">
        <v>7</v>
      </c>
    </row>
    <row r="31" spans="2:9" ht="32.450000000000003" customHeight="1" x14ac:dyDescent="0.25">
      <c r="B31" s="17" t="s">
        <v>10</v>
      </c>
      <c r="C31" s="6" t="s">
        <v>11</v>
      </c>
      <c r="D31" s="56" t="e">
        <f>#REF!</f>
        <v>#REF!</v>
      </c>
      <c r="E31" s="56">
        <f>D51</f>
        <v>402690</v>
      </c>
      <c r="F31" s="56">
        <f>E51</f>
        <v>186891</v>
      </c>
      <c r="G31" s="56">
        <f>F51</f>
        <v>0</v>
      </c>
      <c r="H31" s="56">
        <f>G51</f>
        <v>0</v>
      </c>
      <c r="I31" s="57"/>
    </row>
    <row r="32" spans="2:9" ht="25.5" customHeight="1" x14ac:dyDescent="0.25">
      <c r="B32" s="17" t="s">
        <v>12</v>
      </c>
      <c r="C32" s="6" t="s">
        <v>11</v>
      </c>
      <c r="D32" s="56">
        <f>D112</f>
        <v>126288</v>
      </c>
      <c r="E32" s="56">
        <f t="shared" ref="E32:H32" si="1">E112</f>
        <v>81029</v>
      </c>
      <c r="F32" s="56">
        <f t="shared" si="1"/>
        <v>166635</v>
      </c>
      <c r="G32" s="56">
        <f t="shared" si="1"/>
        <v>71073</v>
      </c>
      <c r="H32" s="56">
        <f t="shared" si="1"/>
        <v>0</v>
      </c>
      <c r="I32" s="57"/>
    </row>
    <row r="33" spans="2:8" x14ac:dyDescent="0.25">
      <c r="B33" s="18" t="s">
        <v>13</v>
      </c>
      <c r="C33" s="3" t="s">
        <v>11</v>
      </c>
      <c r="D33" s="55" t="e">
        <f>D31+D32</f>
        <v>#REF!</v>
      </c>
      <c r="E33" s="55">
        <f>E31+E32</f>
        <v>483719</v>
      </c>
      <c r="F33" s="55">
        <f>F31+F32</f>
        <v>353526</v>
      </c>
      <c r="G33" s="55">
        <f>G31+G32</f>
        <v>71073</v>
      </c>
      <c r="H33" s="55">
        <f>H31+H32</f>
        <v>0</v>
      </c>
    </row>
    <row r="34" spans="2:8" ht="13.5" customHeight="1" x14ac:dyDescent="0.25"/>
    <row r="35" spans="2:8" ht="123" customHeight="1" x14ac:dyDescent="0.25">
      <c r="B35" s="85" t="s">
        <v>110</v>
      </c>
      <c r="C35" s="86"/>
      <c r="D35" s="86"/>
      <c r="E35" s="86"/>
      <c r="F35" s="86"/>
      <c r="G35" s="86"/>
      <c r="H35" s="86"/>
    </row>
    <row r="36" spans="2:8" ht="10.15" customHeight="1" x14ac:dyDescent="0.25"/>
    <row r="37" spans="2:8" ht="39" customHeight="1" x14ac:dyDescent="0.25">
      <c r="B37" s="79" t="s">
        <v>14</v>
      </c>
      <c r="C37" s="79" t="s">
        <v>2</v>
      </c>
      <c r="D37" s="29" t="s">
        <v>15</v>
      </c>
      <c r="E37" s="29" t="s">
        <v>4</v>
      </c>
      <c r="F37" s="79" t="s">
        <v>5</v>
      </c>
      <c r="G37" s="79"/>
      <c r="H37" s="79"/>
    </row>
    <row r="38" spans="2:8" ht="16.899999999999999" customHeight="1" x14ac:dyDescent="0.25">
      <c r="B38" s="79"/>
      <c r="C38" s="79"/>
      <c r="D38" s="70">
        <v>2018</v>
      </c>
      <c r="E38" s="70">
        <v>2019</v>
      </c>
      <c r="F38" s="70">
        <v>2020</v>
      </c>
      <c r="G38" s="70">
        <v>2021</v>
      </c>
      <c r="H38" s="70">
        <v>2022</v>
      </c>
    </row>
    <row r="39" spans="2:8" ht="13.9" customHeight="1" x14ac:dyDescent="0.25">
      <c r="B39" s="30">
        <v>1</v>
      </c>
      <c r="C39" s="30">
        <v>2</v>
      </c>
      <c r="D39" s="30">
        <v>3</v>
      </c>
      <c r="E39" s="30">
        <v>4</v>
      </c>
      <c r="F39" s="30">
        <v>5</v>
      </c>
      <c r="G39" s="30">
        <v>6</v>
      </c>
      <c r="H39" s="30">
        <v>7</v>
      </c>
    </row>
    <row r="40" spans="2:8" ht="20.45" customHeight="1" x14ac:dyDescent="0.25">
      <c r="B40" s="31" t="s">
        <v>16</v>
      </c>
      <c r="C40" s="31" t="s">
        <v>17</v>
      </c>
      <c r="D40" s="48">
        <f>D41</f>
        <v>1</v>
      </c>
      <c r="E40" s="71">
        <f t="shared" ref="E40:H40" si="2">E41</f>
        <v>1</v>
      </c>
      <c r="F40" s="71">
        <f t="shared" si="2"/>
        <v>0</v>
      </c>
      <c r="G40" s="71">
        <f t="shared" si="2"/>
        <v>0</v>
      </c>
      <c r="H40" s="71">
        <f t="shared" si="2"/>
        <v>0</v>
      </c>
    </row>
    <row r="41" spans="2:8" ht="30.75" customHeight="1" x14ac:dyDescent="0.25">
      <c r="B41" s="42" t="s">
        <v>28</v>
      </c>
      <c r="C41" s="34" t="s">
        <v>17</v>
      </c>
      <c r="D41" s="33">
        <v>1</v>
      </c>
      <c r="E41" s="33">
        <v>1</v>
      </c>
      <c r="F41" s="33">
        <v>0</v>
      </c>
      <c r="G41" s="33">
        <v>0</v>
      </c>
      <c r="H41" s="33">
        <v>0</v>
      </c>
    </row>
    <row r="42" spans="2:8" ht="39.6" customHeight="1" x14ac:dyDescent="0.25">
      <c r="B42" s="29" t="s">
        <v>18</v>
      </c>
      <c r="C42" s="29" t="s">
        <v>19</v>
      </c>
      <c r="D42" s="48">
        <f>D43</f>
        <v>17.899999999999999</v>
      </c>
      <c r="E42" s="71">
        <f t="shared" ref="E42:H42" si="3">E43</f>
        <v>11.3</v>
      </c>
      <c r="F42" s="71">
        <f t="shared" si="3"/>
        <v>0</v>
      </c>
      <c r="G42" s="71">
        <f t="shared" si="3"/>
        <v>0</v>
      </c>
      <c r="H42" s="71">
        <f t="shared" si="3"/>
        <v>0</v>
      </c>
    </row>
    <row r="43" spans="2:8" ht="26.45" customHeight="1" x14ac:dyDescent="0.25">
      <c r="B43" s="76" t="s">
        <v>28</v>
      </c>
      <c r="C43" s="35" t="s">
        <v>19</v>
      </c>
      <c r="D43" s="33">
        <v>17.899999999999999</v>
      </c>
      <c r="E43" s="33">
        <v>11.3</v>
      </c>
      <c r="F43" s="33">
        <v>0</v>
      </c>
      <c r="G43" s="33">
        <v>0</v>
      </c>
      <c r="H43" s="33">
        <v>0</v>
      </c>
    </row>
    <row r="44" spans="2:8" ht="16.149999999999999" customHeight="1" x14ac:dyDescent="0.25">
      <c r="B44" s="36" t="s">
        <v>20</v>
      </c>
      <c r="C44" s="36" t="s">
        <v>17</v>
      </c>
      <c r="D44" s="29">
        <f>D45</f>
        <v>0</v>
      </c>
      <c r="E44" s="71">
        <f t="shared" ref="E44:H44" si="4">E45</f>
        <v>1</v>
      </c>
      <c r="F44" s="71">
        <f t="shared" si="4"/>
        <v>0</v>
      </c>
      <c r="G44" s="71">
        <f t="shared" si="4"/>
        <v>0</v>
      </c>
      <c r="H44" s="71">
        <f t="shared" si="4"/>
        <v>0</v>
      </c>
    </row>
    <row r="45" spans="2:8" ht="34.5" customHeight="1" x14ac:dyDescent="0.25">
      <c r="B45" s="76" t="s">
        <v>28</v>
      </c>
      <c r="C45" s="35" t="s">
        <v>17</v>
      </c>
      <c r="D45" s="33">
        <v>0</v>
      </c>
      <c r="E45" s="33">
        <v>1</v>
      </c>
      <c r="F45" s="33">
        <v>0</v>
      </c>
      <c r="G45" s="33">
        <v>0</v>
      </c>
      <c r="H45" s="33">
        <v>0</v>
      </c>
    </row>
    <row r="46" spans="2:8" ht="11.25" customHeight="1" x14ac:dyDescent="0.25">
      <c r="B46" s="19"/>
      <c r="C46" s="20"/>
      <c r="D46" s="14"/>
      <c r="E46" s="14"/>
      <c r="F46" s="14"/>
      <c r="G46" s="14"/>
      <c r="H46" s="14"/>
    </row>
    <row r="47" spans="2:8" ht="42.6" customHeight="1" x14ac:dyDescent="0.25">
      <c r="B47" s="78" t="s">
        <v>9</v>
      </c>
      <c r="C47" s="78" t="s">
        <v>2</v>
      </c>
      <c r="D47" s="3" t="s">
        <v>3</v>
      </c>
      <c r="E47" s="3" t="s">
        <v>4</v>
      </c>
      <c r="F47" s="78" t="s">
        <v>5</v>
      </c>
      <c r="G47" s="78"/>
      <c r="H47" s="78"/>
    </row>
    <row r="48" spans="2:8" ht="19.149999999999999" customHeight="1" x14ac:dyDescent="0.25">
      <c r="B48" s="78"/>
      <c r="C48" s="78"/>
      <c r="D48" s="70">
        <v>2018</v>
      </c>
      <c r="E48" s="70">
        <v>2019</v>
      </c>
      <c r="F48" s="70">
        <v>2020</v>
      </c>
      <c r="G48" s="70">
        <v>2021</v>
      </c>
      <c r="H48" s="70">
        <v>2022</v>
      </c>
    </row>
    <row r="49" spans="2:13" ht="13.9" customHeight="1" x14ac:dyDescent="0.25">
      <c r="B49" s="4">
        <v>1</v>
      </c>
      <c r="C49" s="4">
        <v>2</v>
      </c>
      <c r="D49" s="4">
        <v>3</v>
      </c>
      <c r="E49" s="4">
        <v>4</v>
      </c>
      <c r="F49" s="4">
        <v>5</v>
      </c>
      <c r="G49" s="4">
        <v>6</v>
      </c>
      <c r="H49" s="4">
        <v>7</v>
      </c>
    </row>
    <row r="50" spans="2:13" ht="32.450000000000003" customHeight="1" x14ac:dyDescent="0.25">
      <c r="B50" s="23" t="s">
        <v>28</v>
      </c>
      <c r="C50" s="6" t="s">
        <v>11</v>
      </c>
      <c r="D50" s="50">
        <v>402690</v>
      </c>
      <c r="E50" s="50">
        <v>186891</v>
      </c>
      <c r="F50" s="54">
        <v>0</v>
      </c>
      <c r="G50" s="54">
        <v>0</v>
      </c>
      <c r="H50" s="75"/>
      <c r="M50" t="s">
        <v>90</v>
      </c>
    </row>
    <row r="51" spans="2:13" ht="28.15" customHeight="1" x14ac:dyDescent="0.25">
      <c r="B51" s="18" t="s">
        <v>13</v>
      </c>
      <c r="C51" s="3" t="s">
        <v>11</v>
      </c>
      <c r="D51" s="5">
        <f>SUM(D50:D50)</f>
        <v>402690</v>
      </c>
      <c r="E51" s="5">
        <f>SUM(E50:E50)</f>
        <v>186891</v>
      </c>
      <c r="F51" s="5">
        <f>SUM(F50:F50)</f>
        <v>0</v>
      </c>
      <c r="G51" s="5">
        <f>SUM(G50:G50)</f>
        <v>0</v>
      </c>
      <c r="H51" s="75"/>
    </row>
    <row r="52" spans="2:13" ht="10.15" customHeight="1" x14ac:dyDescent="0.25">
      <c r="B52" s="19"/>
      <c r="C52" s="20"/>
      <c r="D52" s="14"/>
      <c r="E52" s="14"/>
      <c r="F52" s="14"/>
      <c r="G52" s="14"/>
      <c r="H52" s="14"/>
    </row>
    <row r="53" spans="2:13" ht="111.75" customHeight="1" x14ac:dyDescent="0.25">
      <c r="B53" s="85" t="s">
        <v>109</v>
      </c>
      <c r="C53" s="86"/>
      <c r="D53" s="86"/>
      <c r="E53" s="86"/>
      <c r="F53" s="86"/>
      <c r="G53" s="86"/>
      <c r="H53" s="86"/>
    </row>
    <row r="54" spans="2:13" ht="48" customHeight="1" x14ac:dyDescent="0.25">
      <c r="B54" s="78" t="s">
        <v>14</v>
      </c>
      <c r="C54" s="78" t="s">
        <v>2</v>
      </c>
      <c r="D54" s="3" t="s">
        <v>15</v>
      </c>
      <c r="E54" s="3" t="s">
        <v>4</v>
      </c>
      <c r="F54" s="78" t="s">
        <v>5</v>
      </c>
      <c r="G54" s="78"/>
      <c r="H54" s="78"/>
    </row>
    <row r="55" spans="2:13" ht="16.149999999999999" customHeight="1" x14ac:dyDescent="0.25">
      <c r="B55" s="78"/>
      <c r="C55" s="78"/>
      <c r="D55" s="70">
        <v>2018</v>
      </c>
      <c r="E55" s="70">
        <v>2019</v>
      </c>
      <c r="F55" s="70">
        <v>2020</v>
      </c>
      <c r="G55" s="70">
        <v>2021</v>
      </c>
      <c r="H55" s="70">
        <v>2022</v>
      </c>
    </row>
    <row r="56" spans="2:13" x14ac:dyDescent="0.25">
      <c r="B56" s="10">
        <v>1</v>
      </c>
      <c r="C56" s="10">
        <v>2</v>
      </c>
      <c r="D56" s="10">
        <v>3</v>
      </c>
      <c r="E56" s="10">
        <v>4</v>
      </c>
      <c r="F56" s="10">
        <v>5</v>
      </c>
      <c r="G56" s="10">
        <v>6</v>
      </c>
      <c r="H56" s="10">
        <v>7</v>
      </c>
    </row>
    <row r="57" spans="2:13" ht="22.9" customHeight="1" x14ac:dyDescent="0.25">
      <c r="B57" s="15" t="s">
        <v>21</v>
      </c>
      <c r="C57" s="3" t="s">
        <v>17</v>
      </c>
      <c r="D57" s="70">
        <f t="shared" ref="D57:G57" si="5">D58+D59+D60+D61+D62+D63+D64+D65+D66+D67+D68</f>
        <v>8</v>
      </c>
      <c r="E57" s="70">
        <f t="shared" si="5"/>
        <v>2</v>
      </c>
      <c r="F57" s="70">
        <f t="shared" si="5"/>
        <v>3</v>
      </c>
      <c r="G57" s="70">
        <f t="shared" si="5"/>
        <v>1</v>
      </c>
      <c r="H57" s="47">
        <f>H58+H59+H60+H61+H62+H63+H64+H65+H66+H67+H68</f>
        <v>0</v>
      </c>
    </row>
    <row r="58" spans="2:13" ht="55.9" customHeight="1" x14ac:dyDescent="0.25">
      <c r="B58" s="16" t="s">
        <v>24</v>
      </c>
      <c r="C58" s="6" t="s">
        <v>17</v>
      </c>
      <c r="D58" s="6">
        <v>0</v>
      </c>
      <c r="E58" s="6">
        <v>0</v>
      </c>
      <c r="F58" s="6">
        <v>1</v>
      </c>
      <c r="G58" s="6">
        <v>1</v>
      </c>
      <c r="H58" s="6">
        <v>0</v>
      </c>
    </row>
    <row r="59" spans="2:13" ht="39" customHeight="1" x14ac:dyDescent="0.25">
      <c r="B59" s="16" t="s">
        <v>26</v>
      </c>
      <c r="C59" s="6" t="s">
        <v>17</v>
      </c>
      <c r="D59" s="6">
        <v>0</v>
      </c>
      <c r="E59" s="6">
        <v>0</v>
      </c>
      <c r="F59" s="6">
        <v>1</v>
      </c>
      <c r="G59" s="6">
        <v>0</v>
      </c>
      <c r="H59" s="6">
        <v>0</v>
      </c>
    </row>
    <row r="60" spans="2:13" ht="42" customHeight="1" x14ac:dyDescent="0.25">
      <c r="B60" s="16" t="s">
        <v>27</v>
      </c>
      <c r="C60" s="6" t="s">
        <v>17</v>
      </c>
      <c r="D60" s="6">
        <v>0</v>
      </c>
      <c r="E60" s="6">
        <v>0</v>
      </c>
      <c r="F60" s="6">
        <v>1</v>
      </c>
      <c r="G60" s="6">
        <v>0</v>
      </c>
      <c r="H60" s="6">
        <v>0</v>
      </c>
    </row>
    <row r="61" spans="2:13" ht="27" customHeight="1" x14ac:dyDescent="0.25">
      <c r="B61" s="16" t="s">
        <v>29</v>
      </c>
      <c r="C61" s="6" t="s">
        <v>17</v>
      </c>
      <c r="D61" s="6">
        <v>1</v>
      </c>
      <c r="E61" s="6">
        <v>0</v>
      </c>
      <c r="F61" s="6">
        <v>0</v>
      </c>
      <c r="G61" s="6">
        <v>0</v>
      </c>
      <c r="H61" s="6">
        <v>0</v>
      </c>
    </row>
    <row r="62" spans="2:13" ht="39.75" customHeight="1" x14ac:dyDescent="0.25">
      <c r="B62" s="16" t="s">
        <v>36</v>
      </c>
      <c r="C62" s="6" t="s">
        <v>17</v>
      </c>
      <c r="D62" s="6">
        <v>1</v>
      </c>
      <c r="E62" s="6">
        <v>0</v>
      </c>
      <c r="F62" s="6">
        <v>0</v>
      </c>
      <c r="G62" s="6">
        <v>0</v>
      </c>
      <c r="H62" s="6">
        <v>0</v>
      </c>
    </row>
    <row r="63" spans="2:13" ht="42" customHeight="1" x14ac:dyDescent="0.25">
      <c r="B63" s="16" t="s">
        <v>79</v>
      </c>
      <c r="C63" s="6" t="s">
        <v>17</v>
      </c>
      <c r="D63" s="6">
        <v>1</v>
      </c>
      <c r="E63" s="6">
        <v>1</v>
      </c>
      <c r="F63" s="6">
        <v>0</v>
      </c>
      <c r="G63" s="6">
        <v>0</v>
      </c>
      <c r="H63" s="6">
        <v>0</v>
      </c>
    </row>
    <row r="64" spans="2:13" ht="51" x14ac:dyDescent="0.25">
      <c r="B64" s="16" t="s">
        <v>82</v>
      </c>
      <c r="C64" s="6" t="s">
        <v>17</v>
      </c>
      <c r="D64" s="6">
        <v>1</v>
      </c>
      <c r="E64" s="6">
        <v>1</v>
      </c>
      <c r="F64" s="6">
        <v>0</v>
      </c>
      <c r="G64" s="6">
        <v>0</v>
      </c>
      <c r="H64" s="6">
        <v>0</v>
      </c>
    </row>
    <row r="65" spans="2:9" ht="53.25" customHeight="1" x14ac:dyDescent="0.25">
      <c r="B65" s="16" t="s">
        <v>41</v>
      </c>
      <c r="C65" s="6" t="s">
        <v>17</v>
      </c>
      <c r="D65" s="6">
        <v>1</v>
      </c>
      <c r="E65" s="6">
        <v>0</v>
      </c>
      <c r="F65" s="6">
        <v>0</v>
      </c>
      <c r="G65" s="6">
        <v>0</v>
      </c>
      <c r="H65" s="6">
        <v>0</v>
      </c>
    </row>
    <row r="66" spans="2:9" ht="55.5" customHeight="1" x14ac:dyDescent="0.25">
      <c r="B66" s="16" t="s">
        <v>30</v>
      </c>
      <c r="C66" s="6" t="s">
        <v>17</v>
      </c>
      <c r="D66" s="6">
        <v>1</v>
      </c>
      <c r="E66" s="6">
        <v>0</v>
      </c>
      <c r="F66" s="6">
        <v>0</v>
      </c>
      <c r="G66" s="6">
        <v>0</v>
      </c>
      <c r="H66" s="6">
        <v>0</v>
      </c>
    </row>
    <row r="67" spans="2:9" ht="38.25" x14ac:dyDescent="0.25">
      <c r="B67" s="22" t="s">
        <v>85</v>
      </c>
      <c r="C67" s="6" t="s">
        <v>17</v>
      </c>
      <c r="D67" s="6">
        <v>1</v>
      </c>
      <c r="E67" s="6">
        <v>0</v>
      </c>
      <c r="F67" s="6">
        <v>0</v>
      </c>
      <c r="G67" s="6">
        <v>0</v>
      </c>
      <c r="H67" s="6">
        <v>0</v>
      </c>
    </row>
    <row r="68" spans="2:9" ht="38.25" x14ac:dyDescent="0.25">
      <c r="B68" s="16" t="s">
        <v>31</v>
      </c>
      <c r="C68" s="6" t="s">
        <v>17</v>
      </c>
      <c r="D68" s="6">
        <v>1</v>
      </c>
      <c r="E68" s="6">
        <v>0</v>
      </c>
      <c r="F68" s="6">
        <v>0</v>
      </c>
      <c r="G68" s="6">
        <v>0</v>
      </c>
      <c r="H68" s="6">
        <v>0</v>
      </c>
    </row>
    <row r="69" spans="2:9" ht="40.5" customHeight="1" x14ac:dyDescent="0.25">
      <c r="B69" s="18" t="s">
        <v>18</v>
      </c>
      <c r="C69" s="3" t="s">
        <v>19</v>
      </c>
      <c r="D69" s="37">
        <f t="shared" ref="D69:G69" si="6">D70+D71+D72+D73+D74+D75+D76+D77+D78+D79+D80</f>
        <v>4</v>
      </c>
      <c r="E69" s="37">
        <f t="shared" si="6"/>
        <v>2</v>
      </c>
      <c r="F69" s="37">
        <f t="shared" si="6"/>
        <v>2.9</v>
      </c>
      <c r="G69" s="37">
        <f t="shared" si="6"/>
        <v>2</v>
      </c>
      <c r="H69" s="37">
        <f>H70+H71+H72+H73+H74+H75+H76+H77+H78+H79+H80</f>
        <v>0</v>
      </c>
    </row>
    <row r="70" spans="2:9" ht="45" customHeight="1" x14ac:dyDescent="0.25">
      <c r="B70" s="22" t="s">
        <v>24</v>
      </c>
      <c r="C70" s="6" t="s">
        <v>19</v>
      </c>
      <c r="D70" s="6">
        <v>0</v>
      </c>
      <c r="E70" s="6">
        <v>0</v>
      </c>
      <c r="F70" s="6">
        <v>2</v>
      </c>
      <c r="G70" s="6">
        <v>2</v>
      </c>
      <c r="H70" s="6">
        <v>0</v>
      </c>
    </row>
    <row r="71" spans="2:9" ht="33.75" customHeight="1" x14ac:dyDescent="0.25">
      <c r="B71" s="22" t="s">
        <v>26</v>
      </c>
      <c r="C71" s="6" t="s">
        <v>19</v>
      </c>
      <c r="D71" s="6">
        <v>0</v>
      </c>
      <c r="E71" s="6">
        <v>0</v>
      </c>
      <c r="F71" s="6">
        <v>0.4</v>
      </c>
      <c r="G71" s="6">
        <v>0</v>
      </c>
      <c r="H71" s="6">
        <v>0</v>
      </c>
    </row>
    <row r="72" spans="2:9" ht="43.15" customHeight="1" x14ac:dyDescent="0.25">
      <c r="B72" s="22" t="s">
        <v>27</v>
      </c>
      <c r="C72" s="6" t="s">
        <v>19</v>
      </c>
      <c r="D72" s="6">
        <v>0</v>
      </c>
      <c r="E72" s="6">
        <v>0</v>
      </c>
      <c r="F72" s="6">
        <v>0.5</v>
      </c>
      <c r="G72" s="6">
        <v>0</v>
      </c>
      <c r="H72" s="6">
        <v>0</v>
      </c>
    </row>
    <row r="73" spans="2:9" ht="33.75" customHeight="1" x14ac:dyDescent="0.25">
      <c r="B73" s="23" t="s">
        <v>28</v>
      </c>
      <c r="C73" s="6" t="s">
        <v>19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6" t="s">
        <v>93</v>
      </c>
    </row>
    <row r="74" spans="2:9" ht="31.9" customHeight="1" x14ac:dyDescent="0.25">
      <c r="B74" s="22" t="s">
        <v>29</v>
      </c>
      <c r="C74" s="6" t="s">
        <v>32</v>
      </c>
      <c r="D74" s="6">
        <v>1</v>
      </c>
      <c r="E74" s="8">
        <v>0</v>
      </c>
      <c r="F74" s="6">
        <v>0</v>
      </c>
      <c r="G74" s="6">
        <v>0</v>
      </c>
      <c r="H74" s="6">
        <v>0</v>
      </c>
    </row>
    <row r="75" spans="2:9" ht="42.6" customHeight="1" x14ac:dyDescent="0.25">
      <c r="B75" s="22" t="s">
        <v>79</v>
      </c>
      <c r="C75" s="6" t="s">
        <v>17</v>
      </c>
      <c r="D75" s="6">
        <v>0</v>
      </c>
      <c r="E75" s="8">
        <v>1</v>
      </c>
      <c r="F75" s="6">
        <v>0</v>
      </c>
      <c r="G75" s="6">
        <v>0</v>
      </c>
      <c r="H75" s="6">
        <v>0</v>
      </c>
    </row>
    <row r="76" spans="2:9" ht="55.15" customHeight="1" x14ac:dyDescent="0.25">
      <c r="B76" s="22" t="s">
        <v>82</v>
      </c>
      <c r="C76" s="6" t="s">
        <v>17</v>
      </c>
      <c r="D76" s="6">
        <v>0</v>
      </c>
      <c r="E76" s="8">
        <v>1</v>
      </c>
      <c r="F76" s="6">
        <v>0</v>
      </c>
      <c r="G76" s="6">
        <v>0</v>
      </c>
      <c r="H76" s="6">
        <v>0</v>
      </c>
    </row>
    <row r="77" spans="2:9" ht="46.5" customHeight="1" x14ac:dyDescent="0.25">
      <c r="B77" s="22" t="s">
        <v>40</v>
      </c>
      <c r="C77" s="6" t="s">
        <v>17</v>
      </c>
      <c r="D77" s="6">
        <v>1</v>
      </c>
      <c r="E77" s="8">
        <v>0</v>
      </c>
      <c r="F77" s="6">
        <v>0</v>
      </c>
      <c r="G77" s="6">
        <v>0</v>
      </c>
      <c r="H77" s="6">
        <v>0</v>
      </c>
    </row>
    <row r="78" spans="2:9" ht="48.75" customHeight="1" x14ac:dyDescent="0.25">
      <c r="B78" s="22" t="s">
        <v>85</v>
      </c>
      <c r="C78" s="6" t="s">
        <v>17</v>
      </c>
      <c r="D78" s="6">
        <v>1</v>
      </c>
      <c r="E78" s="6">
        <v>0</v>
      </c>
      <c r="F78" s="6">
        <v>0</v>
      </c>
      <c r="G78" s="6">
        <v>0</v>
      </c>
      <c r="H78" s="6">
        <v>0</v>
      </c>
    </row>
    <row r="79" spans="2:9" ht="42" customHeight="1" x14ac:dyDescent="0.25">
      <c r="B79" s="22" t="s">
        <v>37</v>
      </c>
      <c r="C79" s="6" t="s">
        <v>17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</row>
    <row r="80" spans="2:9" ht="38.25" x14ac:dyDescent="0.25">
      <c r="B80" s="22" t="s">
        <v>31</v>
      </c>
      <c r="C80" s="6" t="s">
        <v>17</v>
      </c>
      <c r="D80" s="6">
        <v>1</v>
      </c>
      <c r="E80" s="6">
        <v>0</v>
      </c>
      <c r="F80" s="6">
        <v>0</v>
      </c>
      <c r="G80" s="6">
        <v>0</v>
      </c>
      <c r="H80" s="6">
        <v>0</v>
      </c>
    </row>
    <row r="81" spans="2:8" ht="38.25" x14ac:dyDescent="0.25">
      <c r="B81" s="24" t="s">
        <v>22</v>
      </c>
      <c r="C81" s="3" t="s">
        <v>17</v>
      </c>
      <c r="D81" s="70">
        <f t="shared" ref="D81:H81" si="7">D88+D89+D90+D91+D92+D93+D94</f>
        <v>4</v>
      </c>
      <c r="E81" s="70">
        <v>3</v>
      </c>
      <c r="F81" s="70">
        <f t="shared" si="7"/>
        <v>0</v>
      </c>
      <c r="G81" s="70">
        <f t="shared" si="7"/>
        <v>0</v>
      </c>
      <c r="H81" s="70">
        <f t="shared" si="7"/>
        <v>0</v>
      </c>
    </row>
    <row r="82" spans="2:8" ht="18.600000000000001" customHeight="1" x14ac:dyDescent="0.25">
      <c r="B82" s="24" t="s">
        <v>20</v>
      </c>
      <c r="C82" s="3" t="s">
        <v>17</v>
      </c>
      <c r="D82" s="70">
        <f t="shared" ref="D82:H82" si="8">D83+D84+D85+D86+D87</f>
        <v>1</v>
      </c>
      <c r="E82" s="70">
        <f t="shared" ref="E82" si="9">E83+E84+E85+E86+E87</f>
        <v>1</v>
      </c>
      <c r="F82" s="70">
        <v>2</v>
      </c>
      <c r="G82" s="70">
        <f t="shared" ref="G82" si="10">G83+G84+G85+G86+G87</f>
        <v>1</v>
      </c>
      <c r="H82" s="70">
        <f t="shared" si="8"/>
        <v>0</v>
      </c>
    </row>
    <row r="83" spans="2:8" ht="43.5" customHeight="1" x14ac:dyDescent="0.25">
      <c r="B83" s="22" t="s">
        <v>24</v>
      </c>
      <c r="C83" s="6" t="s">
        <v>17</v>
      </c>
      <c r="D83" s="6">
        <v>0</v>
      </c>
      <c r="E83" s="21">
        <v>0</v>
      </c>
      <c r="F83" s="21">
        <v>0</v>
      </c>
      <c r="G83" s="6">
        <v>1</v>
      </c>
      <c r="H83" s="6">
        <v>0</v>
      </c>
    </row>
    <row r="84" spans="2:8" ht="33" customHeight="1" x14ac:dyDescent="0.25">
      <c r="B84" s="25" t="s">
        <v>26</v>
      </c>
      <c r="C84" s="6" t="s">
        <v>17</v>
      </c>
      <c r="D84" s="6">
        <v>0</v>
      </c>
      <c r="E84" s="21">
        <v>0</v>
      </c>
      <c r="F84" s="21">
        <v>1</v>
      </c>
      <c r="G84" s="6">
        <v>0</v>
      </c>
      <c r="H84" s="6">
        <v>0</v>
      </c>
    </row>
    <row r="85" spans="2:8" ht="39.75" customHeight="1" x14ac:dyDescent="0.25">
      <c r="B85" s="22" t="s">
        <v>27</v>
      </c>
      <c r="C85" s="6" t="s">
        <v>17</v>
      </c>
      <c r="D85" s="8">
        <v>0</v>
      </c>
      <c r="E85" s="6">
        <v>0</v>
      </c>
      <c r="F85" s="21">
        <v>1</v>
      </c>
      <c r="G85" s="6">
        <v>0</v>
      </c>
      <c r="H85" s="6">
        <v>0</v>
      </c>
    </row>
    <row r="86" spans="2:8" ht="34.15" customHeight="1" x14ac:dyDescent="0.25">
      <c r="B86" s="23" t="s">
        <v>28</v>
      </c>
      <c r="C86" s="6" t="s">
        <v>17</v>
      </c>
      <c r="D86" s="6">
        <v>0</v>
      </c>
      <c r="E86" s="6">
        <v>1</v>
      </c>
      <c r="F86" s="6" t="s">
        <v>95</v>
      </c>
      <c r="G86" s="6">
        <v>0</v>
      </c>
      <c r="H86" s="6">
        <v>0</v>
      </c>
    </row>
    <row r="87" spans="2:8" ht="30.6" customHeight="1" x14ac:dyDescent="0.25">
      <c r="B87" s="22" t="s">
        <v>29</v>
      </c>
      <c r="C87" s="6" t="s">
        <v>17</v>
      </c>
      <c r="D87" s="6">
        <v>1</v>
      </c>
      <c r="E87" s="6">
        <v>0</v>
      </c>
      <c r="F87" s="6">
        <v>0</v>
      </c>
      <c r="G87" s="6">
        <v>0</v>
      </c>
      <c r="H87" s="6">
        <v>0</v>
      </c>
    </row>
    <row r="88" spans="2:8" ht="45.6" customHeight="1" x14ac:dyDescent="0.25">
      <c r="B88" s="22" t="s">
        <v>36</v>
      </c>
      <c r="C88" s="6" t="s">
        <v>17</v>
      </c>
      <c r="D88" s="6">
        <v>0</v>
      </c>
      <c r="E88" s="6">
        <v>1</v>
      </c>
      <c r="F88" s="6">
        <v>0</v>
      </c>
      <c r="G88" s="6">
        <v>0</v>
      </c>
      <c r="H88" s="6">
        <v>0</v>
      </c>
    </row>
    <row r="89" spans="2:8" ht="45.6" customHeight="1" x14ac:dyDescent="0.25">
      <c r="B89" s="22" t="s">
        <v>79</v>
      </c>
      <c r="C89" s="6" t="s">
        <v>17</v>
      </c>
      <c r="D89" s="6">
        <v>0</v>
      </c>
      <c r="E89" s="6">
        <v>1</v>
      </c>
      <c r="F89" s="6">
        <v>0</v>
      </c>
      <c r="G89" s="6">
        <v>0</v>
      </c>
      <c r="H89" s="6">
        <v>0</v>
      </c>
    </row>
    <row r="90" spans="2:8" ht="58.15" customHeight="1" x14ac:dyDescent="0.25">
      <c r="B90" s="22" t="s">
        <v>82</v>
      </c>
      <c r="C90" s="6" t="s">
        <v>17</v>
      </c>
      <c r="D90" s="6">
        <v>0</v>
      </c>
      <c r="E90" s="6">
        <v>1</v>
      </c>
      <c r="F90" s="6">
        <v>0</v>
      </c>
      <c r="G90" s="6">
        <v>0</v>
      </c>
      <c r="H90" s="6">
        <v>0</v>
      </c>
    </row>
    <row r="91" spans="2:8" ht="42.75" customHeight="1" x14ac:dyDescent="0.25">
      <c r="B91" s="22" t="s">
        <v>40</v>
      </c>
      <c r="C91" s="6" t="s">
        <v>17</v>
      </c>
      <c r="D91" s="6">
        <v>1</v>
      </c>
      <c r="E91" s="6">
        <v>0</v>
      </c>
      <c r="F91" s="6">
        <v>0</v>
      </c>
      <c r="G91" s="6">
        <v>0</v>
      </c>
      <c r="H91" s="6">
        <v>0</v>
      </c>
    </row>
    <row r="92" spans="2:8" ht="55.5" customHeight="1" x14ac:dyDescent="0.25">
      <c r="B92" s="22" t="s">
        <v>30</v>
      </c>
      <c r="C92" s="6" t="s">
        <v>17</v>
      </c>
      <c r="D92" s="6">
        <v>1</v>
      </c>
      <c r="E92" s="6" t="s">
        <v>95</v>
      </c>
      <c r="F92" s="6">
        <v>0</v>
      </c>
      <c r="G92" s="6">
        <v>0</v>
      </c>
      <c r="H92" s="6">
        <v>0</v>
      </c>
    </row>
    <row r="93" spans="2:8" ht="44.25" customHeight="1" x14ac:dyDescent="0.25">
      <c r="B93" s="22" t="s">
        <v>85</v>
      </c>
      <c r="C93" s="6" t="s">
        <v>17</v>
      </c>
      <c r="D93" s="6">
        <v>1</v>
      </c>
      <c r="E93" s="6">
        <v>0</v>
      </c>
      <c r="F93" s="6">
        <v>0</v>
      </c>
      <c r="G93" s="6">
        <v>0</v>
      </c>
      <c r="H93" s="6">
        <v>0</v>
      </c>
    </row>
    <row r="94" spans="2:8" ht="38.25" x14ac:dyDescent="0.25">
      <c r="B94" s="22" t="s">
        <v>31</v>
      </c>
      <c r="C94" s="6" t="s">
        <v>17</v>
      </c>
      <c r="D94" s="6">
        <v>1</v>
      </c>
      <c r="E94" s="6">
        <v>0</v>
      </c>
      <c r="F94" s="6">
        <v>0</v>
      </c>
      <c r="G94" s="6">
        <v>0</v>
      </c>
      <c r="H94" s="6">
        <v>0</v>
      </c>
    </row>
    <row r="96" spans="2:8" ht="25.5" x14ac:dyDescent="0.25">
      <c r="B96" s="77" t="s">
        <v>9</v>
      </c>
      <c r="C96" s="78" t="s">
        <v>2</v>
      </c>
      <c r="D96" s="51" t="s">
        <v>3</v>
      </c>
      <c r="E96" s="51" t="s">
        <v>4</v>
      </c>
      <c r="F96" s="78" t="s">
        <v>5</v>
      </c>
      <c r="G96" s="78"/>
      <c r="H96" s="78"/>
    </row>
    <row r="97" spans="2:8" x14ac:dyDescent="0.25">
      <c r="B97" s="77"/>
      <c r="C97" s="78"/>
      <c r="D97" s="70">
        <v>2018</v>
      </c>
      <c r="E97" s="70">
        <v>2019</v>
      </c>
      <c r="F97" s="70">
        <v>2020</v>
      </c>
      <c r="G97" s="70">
        <v>2021</v>
      </c>
      <c r="H97" s="70">
        <v>2022</v>
      </c>
    </row>
    <row r="98" spans="2:8" x14ac:dyDescent="0.25">
      <c r="B98" s="10">
        <v>1</v>
      </c>
      <c r="C98" s="10">
        <v>2</v>
      </c>
      <c r="D98" s="10">
        <v>3</v>
      </c>
      <c r="E98" s="10">
        <v>4</v>
      </c>
      <c r="F98" s="10">
        <v>5</v>
      </c>
      <c r="G98" s="10">
        <v>6</v>
      </c>
      <c r="H98" s="10">
        <v>7</v>
      </c>
    </row>
    <row r="99" spans="2:8" ht="44.25" customHeight="1" x14ac:dyDescent="0.25">
      <c r="B99" s="22" t="s">
        <v>24</v>
      </c>
      <c r="C99" s="9" t="s">
        <v>11</v>
      </c>
      <c r="D99" s="6">
        <v>0</v>
      </c>
      <c r="E99" s="54">
        <v>0</v>
      </c>
      <c r="F99" s="54">
        <v>100000</v>
      </c>
      <c r="G99" s="52">
        <v>71073</v>
      </c>
      <c r="H99" s="54">
        <v>0</v>
      </c>
    </row>
    <row r="100" spans="2:8" ht="30.75" customHeight="1" x14ac:dyDescent="0.25">
      <c r="B100" s="27" t="s">
        <v>26</v>
      </c>
      <c r="C100" s="9" t="s">
        <v>11</v>
      </c>
      <c r="D100" s="6">
        <v>0</v>
      </c>
      <c r="E100" s="52">
        <v>0</v>
      </c>
      <c r="F100" s="54">
        <v>32462</v>
      </c>
      <c r="G100" s="52">
        <v>0</v>
      </c>
      <c r="H100" s="54">
        <v>0</v>
      </c>
    </row>
    <row r="101" spans="2:8" ht="42.75" customHeight="1" x14ac:dyDescent="0.25">
      <c r="B101" s="27" t="s">
        <v>27</v>
      </c>
      <c r="C101" s="26" t="s">
        <v>11</v>
      </c>
      <c r="D101" s="6">
        <v>0</v>
      </c>
      <c r="E101" s="52">
        <v>0</v>
      </c>
      <c r="F101" s="52">
        <v>34173</v>
      </c>
      <c r="G101" s="52">
        <v>0</v>
      </c>
      <c r="H101" s="54">
        <v>0</v>
      </c>
    </row>
    <row r="102" spans="2:8" ht="31.9" customHeight="1" x14ac:dyDescent="0.25">
      <c r="B102" s="28" t="s">
        <v>28</v>
      </c>
      <c r="C102" s="26" t="s">
        <v>11</v>
      </c>
      <c r="D102" s="6">
        <v>0</v>
      </c>
      <c r="E102" s="52">
        <v>64509</v>
      </c>
      <c r="F102" s="6">
        <v>0</v>
      </c>
      <c r="G102" s="52">
        <v>0</v>
      </c>
      <c r="H102" s="54">
        <v>0</v>
      </c>
    </row>
    <row r="103" spans="2:8" ht="43.15" customHeight="1" x14ac:dyDescent="0.25">
      <c r="B103" s="22" t="s">
        <v>36</v>
      </c>
      <c r="C103" s="9" t="s">
        <v>11</v>
      </c>
      <c r="D103" s="54">
        <v>81517</v>
      </c>
      <c r="E103" s="54">
        <v>0</v>
      </c>
      <c r="F103" s="6">
        <v>0</v>
      </c>
      <c r="G103" s="52">
        <v>0</v>
      </c>
      <c r="H103" s="54">
        <v>0</v>
      </c>
    </row>
    <row r="104" spans="2:8" ht="43.15" customHeight="1" x14ac:dyDescent="0.25">
      <c r="B104" s="22" t="s">
        <v>79</v>
      </c>
      <c r="C104" s="9" t="s">
        <v>11</v>
      </c>
      <c r="D104" s="54">
        <v>7890</v>
      </c>
      <c r="E104" s="54">
        <v>4720</v>
      </c>
      <c r="F104" s="6">
        <v>0</v>
      </c>
      <c r="G104" s="52">
        <v>0</v>
      </c>
      <c r="H104" s="54">
        <v>0</v>
      </c>
    </row>
    <row r="105" spans="2:8" ht="54" customHeight="1" x14ac:dyDescent="0.25">
      <c r="B105" s="22" t="s">
        <v>82</v>
      </c>
      <c r="C105" s="9" t="s">
        <v>11</v>
      </c>
      <c r="D105" s="54">
        <v>2000</v>
      </c>
      <c r="E105" s="54">
        <v>11800</v>
      </c>
      <c r="F105" s="6">
        <v>0</v>
      </c>
      <c r="G105" s="52">
        <v>0</v>
      </c>
      <c r="H105" s="54">
        <v>0</v>
      </c>
    </row>
    <row r="106" spans="2:8" ht="43.5" customHeight="1" x14ac:dyDescent="0.25">
      <c r="B106" s="22" t="s">
        <v>40</v>
      </c>
      <c r="C106" s="9" t="s">
        <v>11</v>
      </c>
      <c r="D106" s="54">
        <v>5000</v>
      </c>
      <c r="E106" s="54">
        <v>0</v>
      </c>
      <c r="F106" s="6">
        <v>0</v>
      </c>
      <c r="G106" s="52">
        <v>0</v>
      </c>
      <c r="H106" s="54">
        <v>0</v>
      </c>
    </row>
    <row r="107" spans="2:8" ht="57.75" customHeight="1" x14ac:dyDescent="0.25">
      <c r="B107" s="22" t="s">
        <v>30</v>
      </c>
      <c r="C107" s="9" t="s">
        <v>11</v>
      </c>
      <c r="D107" s="54">
        <v>18389</v>
      </c>
      <c r="E107" s="54">
        <v>0</v>
      </c>
      <c r="F107" s="6">
        <v>0</v>
      </c>
      <c r="G107" s="52">
        <v>0</v>
      </c>
      <c r="H107" s="54">
        <v>0</v>
      </c>
    </row>
    <row r="108" spans="2:8" ht="54.75" customHeight="1" x14ac:dyDescent="0.25">
      <c r="B108" s="22" t="s">
        <v>38</v>
      </c>
      <c r="C108" s="9" t="s">
        <v>11</v>
      </c>
      <c r="D108" s="54">
        <v>7653</v>
      </c>
      <c r="E108" s="54">
        <v>0</v>
      </c>
      <c r="F108" s="6">
        <v>0</v>
      </c>
      <c r="G108" s="52">
        <v>0</v>
      </c>
      <c r="H108" s="54">
        <v>0</v>
      </c>
    </row>
    <row r="109" spans="2:8" ht="39" customHeight="1" x14ac:dyDescent="0.25">
      <c r="B109" s="22" t="s">
        <v>39</v>
      </c>
      <c r="C109" s="9" t="s">
        <v>11</v>
      </c>
      <c r="D109" s="54">
        <v>1351</v>
      </c>
      <c r="E109" s="6">
        <v>0</v>
      </c>
      <c r="F109" s="6">
        <v>0</v>
      </c>
      <c r="G109" s="52">
        <v>0</v>
      </c>
      <c r="H109" s="54">
        <v>0</v>
      </c>
    </row>
    <row r="110" spans="2:8" ht="42.75" customHeight="1" x14ac:dyDescent="0.25">
      <c r="B110" s="22" t="s">
        <v>39</v>
      </c>
      <c r="C110" s="9" t="s">
        <v>11</v>
      </c>
      <c r="D110" s="54">
        <v>0</v>
      </c>
      <c r="E110" s="6">
        <v>0</v>
      </c>
      <c r="F110" s="6">
        <v>0</v>
      </c>
      <c r="G110" s="6">
        <v>0</v>
      </c>
      <c r="H110" s="54">
        <v>0</v>
      </c>
    </row>
    <row r="111" spans="2:8" ht="43.5" customHeight="1" x14ac:dyDescent="0.25">
      <c r="B111" s="22" t="s">
        <v>31</v>
      </c>
      <c r="C111" s="9" t="s">
        <v>11</v>
      </c>
      <c r="D111" s="54">
        <v>2488</v>
      </c>
      <c r="E111" s="6">
        <v>0</v>
      </c>
      <c r="F111" s="6">
        <v>0</v>
      </c>
      <c r="G111" s="52">
        <v>0</v>
      </c>
      <c r="H111" s="54">
        <v>0</v>
      </c>
    </row>
    <row r="112" spans="2:8" ht="30" customHeight="1" x14ac:dyDescent="0.25">
      <c r="B112" s="53" t="s">
        <v>13</v>
      </c>
      <c r="C112" s="51" t="s">
        <v>11</v>
      </c>
      <c r="D112" s="5">
        <f t="shared" ref="D112:G112" si="11">D99+D100+D101+D102+D103+D104+D105+D106+D107+D108+D109+D110+D111</f>
        <v>126288</v>
      </c>
      <c r="E112" s="5">
        <f t="shared" si="11"/>
        <v>81029</v>
      </c>
      <c r="F112" s="5">
        <f t="shared" si="11"/>
        <v>166635</v>
      </c>
      <c r="G112" s="5">
        <f t="shared" si="11"/>
        <v>71073</v>
      </c>
      <c r="H112" s="5">
        <f>H99+H100+H101+H102+H103+H104+H105+H106+H107+H108+H109+H110+H111</f>
        <v>0</v>
      </c>
    </row>
    <row r="114" spans="1:8" x14ac:dyDescent="0.25">
      <c r="A114" s="59"/>
      <c r="B114" s="61"/>
      <c r="C114" s="60"/>
      <c r="D114" s="60"/>
      <c r="E114" s="60"/>
      <c r="F114" s="65"/>
      <c r="G114" s="65"/>
      <c r="H114" s="60"/>
    </row>
    <row r="115" spans="1:8" ht="25.5" customHeight="1" x14ac:dyDescent="0.25">
      <c r="A115" s="59"/>
      <c r="B115" s="90" t="s">
        <v>102</v>
      </c>
      <c r="C115" s="90"/>
      <c r="D115" s="60"/>
      <c r="E115" s="60"/>
      <c r="F115" s="90" t="s">
        <v>103</v>
      </c>
      <c r="G115" s="90"/>
      <c r="H115" s="60"/>
    </row>
    <row r="116" spans="1:8" ht="14.25" customHeight="1" x14ac:dyDescent="0.25">
      <c r="A116" s="59"/>
      <c r="B116" s="69"/>
      <c r="C116" s="69"/>
      <c r="D116" s="60"/>
      <c r="E116" s="60"/>
      <c r="F116" s="69"/>
      <c r="G116" s="69"/>
      <c r="H116" s="60"/>
    </row>
    <row r="117" spans="1:8" x14ac:dyDescent="0.25">
      <c r="A117" s="59"/>
      <c r="B117" s="61"/>
      <c r="C117" s="60"/>
      <c r="D117" s="60"/>
      <c r="E117" s="60"/>
      <c r="F117" s="61"/>
      <c r="G117" s="61"/>
      <c r="H117" s="60"/>
    </row>
    <row r="118" spans="1:8" ht="32.25" customHeight="1" x14ac:dyDescent="0.25">
      <c r="A118" s="59"/>
      <c r="B118" s="90" t="s">
        <v>104</v>
      </c>
      <c r="C118" s="90"/>
      <c r="D118" s="60"/>
      <c r="E118" s="60"/>
      <c r="F118" s="90" t="s">
        <v>105</v>
      </c>
      <c r="G118" s="90"/>
      <c r="H118" s="60"/>
    </row>
  </sheetData>
  <mergeCells count="36">
    <mergeCell ref="B115:C115"/>
    <mergeCell ref="F115:G115"/>
    <mergeCell ref="B118:C118"/>
    <mergeCell ref="F118:G118"/>
    <mergeCell ref="B12:H12"/>
    <mergeCell ref="B53:H53"/>
    <mergeCell ref="B47:B48"/>
    <mergeCell ref="C47:C48"/>
    <mergeCell ref="F47:H47"/>
    <mergeCell ref="B25:H25"/>
    <mergeCell ref="B27:H27"/>
    <mergeCell ref="B28:B29"/>
    <mergeCell ref="C28:C29"/>
    <mergeCell ref="F28:H28"/>
    <mergeCell ref="B35:H35"/>
    <mergeCell ref="B14:B15"/>
    <mergeCell ref="B9:H9"/>
    <mergeCell ref="B10:H10"/>
    <mergeCell ref="B11:H11"/>
    <mergeCell ref="E2:H2"/>
    <mergeCell ref="E4:H4"/>
    <mergeCell ref="A7:H7"/>
    <mergeCell ref="A8:H8"/>
    <mergeCell ref="C14:C15"/>
    <mergeCell ref="F14:H14"/>
    <mergeCell ref="B37:B38"/>
    <mergeCell ref="C37:C38"/>
    <mergeCell ref="F37:H37"/>
    <mergeCell ref="E19:E21"/>
    <mergeCell ref="E22:E23"/>
    <mergeCell ref="B96:B97"/>
    <mergeCell ref="C96:C97"/>
    <mergeCell ref="F96:H96"/>
    <mergeCell ref="B54:B55"/>
    <mergeCell ref="C54:C55"/>
    <mergeCell ref="F54:H54"/>
  </mergeCells>
  <pageMargins left="0.23622047244094491" right="0.19685039370078741" top="0.23622047244094491" bottom="0.19685039370078741" header="0.31496062992125984" footer="0.19685039370078741"/>
  <pageSetup paperSize="9" scale="85" orientation="portrait" verticalDpi="0" r:id="rId1"/>
  <rowBreaks count="2" manualBreakCount="2">
    <brk id="12" max="7" man="1"/>
    <brk id="9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3"/>
  <sheetViews>
    <sheetView view="pageBreakPreview" zoomScaleSheetLayoutView="100" workbookViewId="0">
      <selection activeCell="B11" sqref="B11:H11"/>
    </sheetView>
  </sheetViews>
  <sheetFormatPr defaultRowHeight="15" x14ac:dyDescent="0.25"/>
  <cols>
    <col min="1" max="1" width="3.28515625" style="1" customWidth="1"/>
    <col min="2" max="2" width="40" style="2" customWidth="1"/>
    <col min="3" max="3" width="12.28515625" style="2" customWidth="1"/>
    <col min="4" max="4" width="11.5703125" style="2" customWidth="1"/>
    <col min="5" max="5" width="11.140625" style="2" customWidth="1"/>
    <col min="6" max="6" width="11.7109375" style="2" customWidth="1"/>
    <col min="7" max="7" width="11.140625" style="2" customWidth="1"/>
    <col min="8" max="8" width="11.42578125" style="2" customWidth="1"/>
  </cols>
  <sheetData>
    <row r="1" spans="1:17" x14ac:dyDescent="0.25">
      <c r="G1" s="100" t="s">
        <v>97</v>
      </c>
      <c r="H1" s="100"/>
    </row>
    <row r="2" spans="1:17" ht="20.25" customHeight="1" x14ac:dyDescent="0.25">
      <c r="G2" s="68"/>
      <c r="H2" s="68"/>
    </row>
    <row r="3" spans="1:17" ht="103.5" customHeight="1" x14ac:dyDescent="0.25">
      <c r="E3" s="86" t="s">
        <v>98</v>
      </c>
      <c r="F3" s="86"/>
      <c r="G3" s="86"/>
      <c r="H3" s="86"/>
    </row>
    <row r="4" spans="1:17" ht="10.5" customHeight="1" x14ac:dyDescent="0.25"/>
    <row r="5" spans="1:17" ht="60.75" customHeight="1" x14ac:dyDescent="0.25">
      <c r="E5" s="101" t="s">
        <v>99</v>
      </c>
      <c r="F5" s="101"/>
      <c r="G5" s="101"/>
      <c r="H5" s="101"/>
    </row>
    <row r="6" spans="1:17" ht="13.5" customHeight="1" x14ac:dyDescent="0.25"/>
    <row r="7" spans="1:17" ht="28.5" customHeight="1" x14ac:dyDescent="0.25">
      <c r="A7" s="89" t="s">
        <v>42</v>
      </c>
      <c r="B7" s="89"/>
      <c r="C7" s="89"/>
      <c r="D7" s="89"/>
      <c r="E7" s="89"/>
      <c r="F7" s="89"/>
      <c r="G7" s="89"/>
      <c r="H7" s="89"/>
    </row>
    <row r="8" spans="1:17" ht="57" customHeight="1" x14ac:dyDescent="0.25">
      <c r="A8" s="45"/>
      <c r="B8" s="89" t="s">
        <v>116</v>
      </c>
      <c r="C8" s="89"/>
      <c r="D8" s="89"/>
      <c r="E8" s="89"/>
      <c r="F8" s="89"/>
      <c r="G8" s="89"/>
      <c r="H8" s="89"/>
    </row>
    <row r="9" spans="1:17" ht="48" customHeight="1" x14ac:dyDescent="0.25">
      <c r="B9" s="96" t="s">
        <v>87</v>
      </c>
      <c r="C9" s="86"/>
      <c r="D9" s="86"/>
      <c r="E9" s="86"/>
      <c r="F9" s="86"/>
      <c r="G9" s="86"/>
      <c r="H9" s="86"/>
    </row>
    <row r="10" spans="1:17" ht="44.25" customHeight="1" x14ac:dyDescent="0.25">
      <c r="B10" s="85" t="s">
        <v>112</v>
      </c>
      <c r="C10" s="86"/>
      <c r="D10" s="86"/>
      <c r="E10" s="86"/>
      <c r="F10" s="86"/>
      <c r="G10" s="86"/>
      <c r="H10" s="86"/>
    </row>
    <row r="11" spans="1:17" ht="165" customHeight="1" x14ac:dyDescent="0.25">
      <c r="B11" s="99" t="s">
        <v>115</v>
      </c>
      <c r="C11" s="99"/>
      <c r="D11" s="99"/>
      <c r="E11" s="99"/>
      <c r="F11" s="99"/>
      <c r="G11" s="99"/>
      <c r="H11" s="99"/>
      <c r="Q11" s="57"/>
    </row>
    <row r="12" spans="1:17" ht="171" customHeight="1" x14ac:dyDescent="0.25">
      <c r="B12" s="97" t="s">
        <v>118</v>
      </c>
      <c r="C12" s="97"/>
      <c r="D12" s="97"/>
      <c r="E12" s="97"/>
      <c r="F12" s="97"/>
      <c r="G12" s="97"/>
      <c r="H12" s="97"/>
    </row>
    <row r="13" spans="1:17" ht="56.25" customHeight="1" x14ac:dyDescent="0.25">
      <c r="B13" s="98" t="s">
        <v>43</v>
      </c>
      <c r="C13" s="98" t="s">
        <v>44</v>
      </c>
      <c r="D13" s="62" t="s">
        <v>45</v>
      </c>
      <c r="E13" s="62" t="s">
        <v>46</v>
      </c>
      <c r="F13" s="98" t="s">
        <v>47</v>
      </c>
      <c r="G13" s="98"/>
      <c r="H13" s="98"/>
    </row>
    <row r="14" spans="1:17" ht="23.45" customHeight="1" x14ac:dyDescent="0.25">
      <c r="B14" s="78"/>
      <c r="C14" s="78"/>
      <c r="D14" s="72">
        <v>2018</v>
      </c>
      <c r="E14" s="72">
        <v>2019</v>
      </c>
      <c r="F14" s="72">
        <v>2020</v>
      </c>
      <c r="G14" s="72">
        <v>2021</v>
      </c>
      <c r="H14" s="51">
        <v>2022</v>
      </c>
    </row>
    <row r="15" spans="1:17" ht="15.6" customHeight="1" x14ac:dyDescent="0.25">
      <c r="B15" s="10">
        <v>1</v>
      </c>
      <c r="C15" s="10">
        <v>2</v>
      </c>
      <c r="D15" s="10">
        <v>3</v>
      </c>
      <c r="E15" s="10">
        <v>4</v>
      </c>
      <c r="F15" s="10">
        <v>5</v>
      </c>
      <c r="G15" s="10">
        <v>6</v>
      </c>
      <c r="H15" s="10">
        <v>7</v>
      </c>
    </row>
    <row r="16" spans="1:17" ht="32.450000000000003" customHeight="1" x14ac:dyDescent="0.25">
      <c r="B16" s="38" t="s">
        <v>48</v>
      </c>
      <c r="C16" s="39" t="s">
        <v>49</v>
      </c>
      <c r="D16" s="5">
        <f>SUM(D17:D24)</f>
        <v>0</v>
      </c>
      <c r="E16" s="5">
        <f>SUM(E17:E24)</f>
        <v>79151</v>
      </c>
      <c r="F16" s="5">
        <f>SUM(F17:F24)</f>
        <v>0</v>
      </c>
      <c r="G16" s="5">
        <f>SUM(G17:G24)</f>
        <v>150</v>
      </c>
      <c r="H16" s="5">
        <f>SUM(H17:H24)</f>
        <v>0</v>
      </c>
    </row>
    <row r="17" spans="2:8" ht="42.6" customHeight="1" x14ac:dyDescent="0.25">
      <c r="B17" s="22" t="s">
        <v>50</v>
      </c>
      <c r="C17" s="6" t="s">
        <v>49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</row>
    <row r="18" spans="2:8" ht="40.9" customHeight="1" x14ac:dyDescent="0.25">
      <c r="B18" s="17" t="s">
        <v>51</v>
      </c>
      <c r="C18" s="6" t="s">
        <v>49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</row>
    <row r="19" spans="2:8" ht="40.15" customHeight="1" x14ac:dyDescent="0.25">
      <c r="B19" s="16" t="s">
        <v>52</v>
      </c>
      <c r="C19" s="6" t="s">
        <v>49</v>
      </c>
      <c r="D19" s="6">
        <v>0</v>
      </c>
      <c r="E19" s="6">
        <v>0</v>
      </c>
      <c r="F19" s="54">
        <v>0</v>
      </c>
      <c r="G19" s="54">
        <v>150</v>
      </c>
      <c r="H19" s="54">
        <v>0</v>
      </c>
    </row>
    <row r="20" spans="2:8" ht="45.6" customHeight="1" x14ac:dyDescent="0.25">
      <c r="B20" s="16" t="s">
        <v>53</v>
      </c>
      <c r="C20" s="6" t="s">
        <v>49</v>
      </c>
      <c r="D20" s="6">
        <v>0</v>
      </c>
      <c r="E20" s="80">
        <v>46251</v>
      </c>
      <c r="F20" s="6">
        <v>0</v>
      </c>
      <c r="G20" s="6">
        <v>0</v>
      </c>
      <c r="H20" s="6">
        <v>0</v>
      </c>
    </row>
    <row r="21" spans="2:8" ht="42" customHeight="1" x14ac:dyDescent="0.25">
      <c r="B21" s="16" t="s">
        <v>54</v>
      </c>
      <c r="C21" s="6" t="s">
        <v>49</v>
      </c>
      <c r="D21" s="6">
        <v>0</v>
      </c>
      <c r="E21" s="81"/>
      <c r="F21" s="6">
        <v>0</v>
      </c>
      <c r="G21" s="6">
        <v>0</v>
      </c>
      <c r="H21" s="6">
        <v>0</v>
      </c>
    </row>
    <row r="22" spans="2:8" ht="56.45" customHeight="1" x14ac:dyDescent="0.25">
      <c r="B22" s="16" t="s">
        <v>55</v>
      </c>
      <c r="C22" s="6" t="s">
        <v>49</v>
      </c>
      <c r="D22" s="6">
        <v>0</v>
      </c>
      <c r="E22" s="82"/>
      <c r="F22" s="6">
        <v>0</v>
      </c>
      <c r="G22" s="6">
        <v>0</v>
      </c>
      <c r="H22" s="6">
        <v>0</v>
      </c>
    </row>
    <row r="23" spans="2:8" ht="33" customHeight="1" x14ac:dyDescent="0.25">
      <c r="B23" s="17" t="s">
        <v>56</v>
      </c>
      <c r="C23" s="6" t="s">
        <v>49</v>
      </c>
      <c r="D23" s="6">
        <v>0</v>
      </c>
      <c r="E23" s="83">
        <v>32900</v>
      </c>
      <c r="F23" s="6">
        <v>0</v>
      </c>
      <c r="G23" s="6">
        <v>0</v>
      </c>
      <c r="H23" s="6">
        <v>0</v>
      </c>
    </row>
    <row r="24" spans="2:8" ht="33" customHeight="1" x14ac:dyDescent="0.25">
      <c r="B24" s="16" t="s">
        <v>57</v>
      </c>
      <c r="C24" s="6" t="s">
        <v>49</v>
      </c>
      <c r="D24" s="6">
        <v>0</v>
      </c>
      <c r="E24" s="84"/>
      <c r="F24" s="6">
        <v>0</v>
      </c>
      <c r="G24" s="6">
        <v>0</v>
      </c>
      <c r="H24" s="6">
        <v>0</v>
      </c>
    </row>
    <row r="25" spans="2:8" ht="15.6" customHeight="1" x14ac:dyDescent="0.25">
      <c r="B25" s="12"/>
      <c r="C25" s="13"/>
      <c r="D25" s="13"/>
      <c r="E25" s="13"/>
      <c r="F25" s="13"/>
      <c r="G25" s="13"/>
      <c r="H25" s="13"/>
    </row>
    <row r="26" spans="2:8" ht="48.75" customHeight="1" x14ac:dyDescent="0.25">
      <c r="B26" s="85" t="s">
        <v>89</v>
      </c>
      <c r="C26" s="86"/>
      <c r="D26" s="86"/>
      <c r="E26" s="86"/>
      <c r="F26" s="86"/>
      <c r="G26" s="86"/>
      <c r="H26" s="86"/>
    </row>
    <row r="27" spans="2:8" ht="11.45" customHeight="1" x14ac:dyDescent="0.25"/>
    <row r="28" spans="2:8" ht="19.899999999999999" customHeight="1" x14ac:dyDescent="0.25">
      <c r="B28" s="78" t="s">
        <v>58</v>
      </c>
      <c r="C28" s="78"/>
      <c r="D28" s="78"/>
      <c r="E28" s="78"/>
      <c r="F28" s="78"/>
      <c r="G28" s="78"/>
      <c r="H28" s="78"/>
    </row>
    <row r="29" spans="2:8" ht="38.25" x14ac:dyDescent="0.25">
      <c r="B29" s="78" t="s">
        <v>59</v>
      </c>
      <c r="C29" s="78" t="s">
        <v>44</v>
      </c>
      <c r="D29" s="39" t="s">
        <v>45</v>
      </c>
      <c r="E29" s="39" t="s">
        <v>46</v>
      </c>
      <c r="F29" s="78" t="s">
        <v>47</v>
      </c>
      <c r="G29" s="78"/>
      <c r="H29" s="78"/>
    </row>
    <row r="30" spans="2:8" x14ac:dyDescent="0.25">
      <c r="B30" s="78"/>
      <c r="C30" s="78"/>
      <c r="D30" s="72">
        <v>2018</v>
      </c>
      <c r="E30" s="72">
        <v>2019</v>
      </c>
      <c r="F30" s="72">
        <v>2020</v>
      </c>
      <c r="G30" s="72">
        <v>2021</v>
      </c>
      <c r="H30" s="51">
        <v>2022</v>
      </c>
    </row>
    <row r="31" spans="2:8" x14ac:dyDescent="0.25">
      <c r="B31" s="4">
        <v>1</v>
      </c>
      <c r="C31" s="4">
        <v>2</v>
      </c>
      <c r="D31" s="4">
        <v>3</v>
      </c>
      <c r="E31" s="4">
        <v>4</v>
      </c>
      <c r="F31" s="4">
        <v>5</v>
      </c>
      <c r="G31" s="4">
        <v>6</v>
      </c>
      <c r="H31" s="4">
        <v>7</v>
      </c>
    </row>
    <row r="32" spans="2:8" ht="32.450000000000003" customHeight="1" x14ac:dyDescent="0.25">
      <c r="B32" s="40" t="s">
        <v>60</v>
      </c>
      <c r="C32" s="6" t="s">
        <v>61</v>
      </c>
      <c r="D32" s="54">
        <f>D51</f>
        <v>402689</v>
      </c>
      <c r="E32" s="7">
        <f>E51</f>
        <v>186890</v>
      </c>
      <c r="F32" s="7">
        <f>F51</f>
        <v>0</v>
      </c>
      <c r="G32" s="7">
        <f>G51</f>
        <v>0</v>
      </c>
      <c r="H32" s="7">
        <f>H51</f>
        <v>0</v>
      </c>
    </row>
    <row r="33" spans="2:9" ht="31.9" customHeight="1" x14ac:dyDescent="0.25">
      <c r="B33" s="40" t="s">
        <v>62</v>
      </c>
      <c r="C33" s="6" t="s">
        <v>61</v>
      </c>
      <c r="D33" s="54">
        <f>D137</f>
        <v>126288</v>
      </c>
      <c r="E33" s="7">
        <f>E137</f>
        <v>81029</v>
      </c>
      <c r="F33" s="7">
        <f>F137</f>
        <v>166346</v>
      </c>
      <c r="G33" s="7">
        <f>G137</f>
        <v>71073</v>
      </c>
      <c r="H33" s="7">
        <f>H137</f>
        <v>0</v>
      </c>
    </row>
    <row r="34" spans="2:9" ht="25.5" x14ac:dyDescent="0.25">
      <c r="B34" s="38" t="s">
        <v>63</v>
      </c>
      <c r="C34" s="39" t="s">
        <v>61</v>
      </c>
      <c r="D34" s="5">
        <f>D32+D33</f>
        <v>528977</v>
      </c>
      <c r="E34" s="5">
        <f>E32+E33</f>
        <v>267919</v>
      </c>
      <c r="F34" s="5">
        <f>F32+F33</f>
        <v>166346</v>
      </c>
      <c r="G34" s="5">
        <f>G32+G33</f>
        <v>71073</v>
      </c>
      <c r="H34" s="5">
        <f>H32+H33</f>
        <v>0</v>
      </c>
    </row>
    <row r="35" spans="2:9" ht="10.15" customHeight="1" x14ac:dyDescent="0.25"/>
    <row r="36" spans="2:9" ht="120" customHeight="1" x14ac:dyDescent="0.25">
      <c r="B36" s="85" t="s">
        <v>100</v>
      </c>
      <c r="C36" s="86"/>
      <c r="D36" s="86"/>
      <c r="E36" s="86"/>
      <c r="F36" s="86"/>
      <c r="G36" s="86"/>
      <c r="H36" s="86"/>
    </row>
    <row r="37" spans="2:9" ht="10.15" customHeight="1" x14ac:dyDescent="0.25"/>
    <row r="38" spans="2:9" ht="54" customHeight="1" x14ac:dyDescent="0.25">
      <c r="B38" s="78" t="s">
        <v>64</v>
      </c>
      <c r="C38" s="78" t="s">
        <v>44</v>
      </c>
      <c r="D38" s="39" t="s">
        <v>45</v>
      </c>
      <c r="E38" s="39" t="s">
        <v>46</v>
      </c>
      <c r="F38" s="78" t="s">
        <v>47</v>
      </c>
      <c r="G38" s="78"/>
      <c r="H38" s="78"/>
    </row>
    <row r="39" spans="2:9" ht="22.5" customHeight="1" x14ac:dyDescent="0.25">
      <c r="B39" s="78"/>
      <c r="C39" s="78"/>
      <c r="D39" s="72">
        <v>2018</v>
      </c>
      <c r="E39" s="72">
        <v>2019</v>
      </c>
      <c r="F39" s="72">
        <v>2020</v>
      </c>
      <c r="G39" s="72">
        <v>2021</v>
      </c>
      <c r="H39" s="51">
        <v>2022</v>
      </c>
    </row>
    <row r="40" spans="2:9" ht="13.9" customHeight="1" x14ac:dyDescent="0.25">
      <c r="B40" s="30">
        <v>1</v>
      </c>
      <c r="C40" s="30">
        <v>2</v>
      </c>
      <c r="D40" s="30">
        <v>3</v>
      </c>
      <c r="E40" s="30">
        <v>4</v>
      </c>
      <c r="F40" s="30">
        <v>5</v>
      </c>
      <c r="G40" s="30">
        <v>6</v>
      </c>
      <c r="H40" s="30">
        <v>7</v>
      </c>
    </row>
    <row r="41" spans="2:9" ht="20.45" customHeight="1" x14ac:dyDescent="0.25">
      <c r="B41" s="41" t="s">
        <v>65</v>
      </c>
      <c r="C41" s="31" t="s">
        <v>66</v>
      </c>
      <c r="D41" s="49">
        <f>SUM(D42:D42)</f>
        <v>0</v>
      </c>
      <c r="E41" s="49">
        <f>SUM(E42:E42)</f>
        <v>1</v>
      </c>
      <c r="F41" s="49">
        <f>SUM(F42:F42)</f>
        <v>0</v>
      </c>
      <c r="G41" s="49">
        <f>SUM(G42:G42)</f>
        <v>0</v>
      </c>
      <c r="H41" s="49">
        <f>SUM(H42:H42)</f>
        <v>0</v>
      </c>
    </row>
    <row r="42" spans="2:9" ht="30" customHeight="1" x14ac:dyDescent="0.25">
      <c r="B42" s="42" t="s">
        <v>56</v>
      </c>
      <c r="C42" s="34" t="s">
        <v>66</v>
      </c>
      <c r="D42" s="33">
        <v>0</v>
      </c>
      <c r="E42" s="33">
        <v>1</v>
      </c>
      <c r="F42" s="33">
        <v>0</v>
      </c>
      <c r="G42" s="33">
        <v>0</v>
      </c>
      <c r="H42" s="33">
        <v>0</v>
      </c>
      <c r="I42" t="s">
        <v>91</v>
      </c>
    </row>
    <row r="43" spans="2:9" ht="32.25" customHeight="1" x14ac:dyDescent="0.25">
      <c r="B43" s="43" t="s">
        <v>67</v>
      </c>
      <c r="C43" s="36" t="s">
        <v>68</v>
      </c>
      <c r="D43" s="73">
        <f>D44</f>
        <v>17.899999999999999</v>
      </c>
      <c r="E43" s="63">
        <f>E44</f>
        <v>11.3</v>
      </c>
      <c r="F43" s="63">
        <f>F44</f>
        <v>0</v>
      </c>
      <c r="G43" s="63">
        <f>G44</f>
        <v>0</v>
      </c>
      <c r="H43" s="48">
        <f>SUM(H44:H44)</f>
        <v>0</v>
      </c>
    </row>
    <row r="44" spans="2:9" ht="33" customHeight="1" x14ac:dyDescent="0.25">
      <c r="B44" s="42" t="s">
        <v>56</v>
      </c>
      <c r="C44" s="35" t="s">
        <v>68</v>
      </c>
      <c r="D44" s="33">
        <v>17.899999999999999</v>
      </c>
      <c r="E44" s="33">
        <v>11.3</v>
      </c>
      <c r="F44" s="33">
        <v>0</v>
      </c>
      <c r="G44" s="32">
        <v>0</v>
      </c>
      <c r="H44" s="32">
        <v>0</v>
      </c>
    </row>
    <row r="45" spans="2:9" ht="17.45" customHeight="1" x14ac:dyDescent="0.25">
      <c r="B45" s="44" t="s">
        <v>69</v>
      </c>
      <c r="C45" s="31" t="s">
        <v>66</v>
      </c>
      <c r="D45" s="48">
        <f>SUM(D46:D46)</f>
        <v>0</v>
      </c>
      <c r="E45" s="48">
        <f>SUM(E46:E46)</f>
        <v>1</v>
      </c>
      <c r="F45" s="48">
        <f>SUM(F46:F46)</f>
        <v>0</v>
      </c>
      <c r="G45" s="48">
        <f>SUM(G46:G46)</f>
        <v>0</v>
      </c>
      <c r="H45" s="48">
        <f>SUM(H46:H46)</f>
        <v>0</v>
      </c>
    </row>
    <row r="46" spans="2:9" ht="34.5" customHeight="1" x14ac:dyDescent="0.25">
      <c r="B46" s="42" t="s">
        <v>56</v>
      </c>
      <c r="C46" s="34" t="s">
        <v>66</v>
      </c>
      <c r="D46" s="33">
        <v>0</v>
      </c>
      <c r="E46" s="33">
        <v>1</v>
      </c>
      <c r="F46" s="33">
        <v>0</v>
      </c>
      <c r="G46" s="33">
        <v>0</v>
      </c>
      <c r="H46" s="33">
        <v>0</v>
      </c>
    </row>
    <row r="47" spans="2:9" ht="58.5" customHeight="1" x14ac:dyDescent="0.25">
      <c r="B47" s="78" t="s">
        <v>59</v>
      </c>
      <c r="C47" s="78" t="s">
        <v>44</v>
      </c>
      <c r="D47" s="39" t="s">
        <v>45</v>
      </c>
      <c r="E47" s="39" t="s">
        <v>46</v>
      </c>
      <c r="F47" s="78" t="s">
        <v>47</v>
      </c>
      <c r="G47" s="78"/>
      <c r="H47" s="78"/>
    </row>
    <row r="48" spans="2:9" ht="21" customHeight="1" x14ac:dyDescent="0.25">
      <c r="B48" s="78"/>
      <c r="C48" s="78"/>
      <c r="D48" s="72">
        <v>2018</v>
      </c>
      <c r="E48" s="72">
        <v>2019</v>
      </c>
      <c r="F48" s="72">
        <v>2020</v>
      </c>
      <c r="G48" s="72">
        <v>2021</v>
      </c>
      <c r="H48" s="51">
        <v>2022</v>
      </c>
    </row>
    <row r="49" spans="2:9" ht="13.9" customHeight="1" x14ac:dyDescent="0.25">
      <c r="B49" s="4">
        <v>1</v>
      </c>
      <c r="C49" s="4">
        <v>2</v>
      </c>
      <c r="D49" s="4">
        <v>3</v>
      </c>
      <c r="E49" s="4">
        <v>4</v>
      </c>
      <c r="F49" s="4">
        <v>5</v>
      </c>
      <c r="G49" s="4">
        <v>6</v>
      </c>
      <c r="H49" s="4">
        <v>7</v>
      </c>
    </row>
    <row r="50" spans="2:9" ht="32.450000000000003" customHeight="1" x14ac:dyDescent="0.25">
      <c r="B50" s="42" t="s">
        <v>56</v>
      </c>
      <c r="C50" s="6" t="s">
        <v>61</v>
      </c>
      <c r="D50" s="54">
        <v>402689</v>
      </c>
      <c r="E50" s="54">
        <v>186890</v>
      </c>
      <c r="F50" s="54">
        <v>0</v>
      </c>
      <c r="G50" s="7">
        <v>0</v>
      </c>
      <c r="H50" s="7">
        <v>0</v>
      </c>
    </row>
    <row r="51" spans="2:9" ht="28.15" customHeight="1" x14ac:dyDescent="0.25">
      <c r="B51" s="38" t="s">
        <v>63</v>
      </c>
      <c r="C51" s="39" t="s">
        <v>61</v>
      </c>
      <c r="D51" s="5">
        <f>SUM(D50:D50)</f>
        <v>402689</v>
      </c>
      <c r="E51" s="5">
        <f>SUM(E50:E50)</f>
        <v>186890</v>
      </c>
      <c r="F51" s="5">
        <f>SUM(F50:F50)</f>
        <v>0</v>
      </c>
      <c r="G51" s="5">
        <f>SUM(G50:G50)</f>
        <v>0</v>
      </c>
      <c r="H51" s="5">
        <f>SUM(H50:H50)</f>
        <v>0</v>
      </c>
    </row>
    <row r="52" spans="2:9" ht="10.15" customHeight="1" x14ac:dyDescent="0.25">
      <c r="B52" s="19"/>
      <c r="C52" s="20"/>
      <c r="D52" s="14"/>
      <c r="E52" s="14"/>
      <c r="F52" s="14"/>
      <c r="G52" s="14"/>
      <c r="H52" s="14"/>
    </row>
    <row r="53" spans="2:9" ht="129" customHeight="1" x14ac:dyDescent="0.25">
      <c r="B53" s="96" t="s">
        <v>101</v>
      </c>
      <c r="C53" s="86"/>
      <c r="D53" s="86"/>
      <c r="E53" s="86"/>
      <c r="F53" s="86"/>
      <c r="G53" s="86"/>
      <c r="H53" s="86"/>
    </row>
    <row r="54" spans="2:9" ht="56.45" customHeight="1" x14ac:dyDescent="0.25">
      <c r="B54" s="78" t="s">
        <v>43</v>
      </c>
      <c r="C54" s="78" t="s">
        <v>44</v>
      </c>
      <c r="D54" s="39" t="s">
        <v>45</v>
      </c>
      <c r="E54" s="39" t="s">
        <v>46</v>
      </c>
      <c r="F54" s="78" t="s">
        <v>47</v>
      </c>
      <c r="G54" s="78"/>
      <c r="H54" s="78"/>
    </row>
    <row r="55" spans="2:9" ht="17.45" customHeight="1" x14ac:dyDescent="0.25">
      <c r="B55" s="78"/>
      <c r="C55" s="78"/>
      <c r="D55" s="72">
        <v>2018</v>
      </c>
      <c r="E55" s="72">
        <v>2019</v>
      </c>
      <c r="F55" s="72">
        <v>2020</v>
      </c>
      <c r="G55" s="72">
        <v>2021</v>
      </c>
      <c r="H55" s="51">
        <v>2022</v>
      </c>
    </row>
    <row r="56" spans="2:9" x14ac:dyDescent="0.25">
      <c r="B56" s="10">
        <v>1</v>
      </c>
      <c r="C56" s="10">
        <v>2</v>
      </c>
      <c r="D56" s="10">
        <v>3</v>
      </c>
      <c r="E56" s="10">
        <v>4</v>
      </c>
      <c r="F56" s="10">
        <v>5</v>
      </c>
      <c r="G56" s="10">
        <v>6</v>
      </c>
      <c r="H56" s="10">
        <v>7</v>
      </c>
    </row>
    <row r="57" spans="2:9" ht="22.9" customHeight="1" x14ac:dyDescent="0.25">
      <c r="B57" s="15" t="s">
        <v>65</v>
      </c>
      <c r="C57" s="31" t="s">
        <v>66</v>
      </c>
      <c r="D57" s="72">
        <f>SUM(D58:D75)</f>
        <v>8</v>
      </c>
      <c r="E57" s="72">
        <f>SUM(E58:E75)</f>
        <v>2</v>
      </c>
      <c r="F57" s="72">
        <f>SUM(F58:F75)</f>
        <v>3</v>
      </c>
      <c r="G57" s="72">
        <f>SUM(G58:G75)</f>
        <v>1</v>
      </c>
      <c r="H57" s="39">
        <v>0</v>
      </c>
    </row>
    <row r="58" spans="2:9" ht="42.6" customHeight="1" x14ac:dyDescent="0.25">
      <c r="B58" s="22" t="s">
        <v>50</v>
      </c>
      <c r="C58" s="34" t="s">
        <v>66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</row>
    <row r="59" spans="2:9" ht="39.75" customHeight="1" x14ac:dyDescent="0.25">
      <c r="B59" s="17" t="s">
        <v>51</v>
      </c>
      <c r="C59" s="34" t="s">
        <v>66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11"/>
    </row>
    <row r="60" spans="2:9" ht="41.45" customHeight="1" x14ac:dyDescent="0.25">
      <c r="B60" s="16" t="s">
        <v>52</v>
      </c>
      <c r="C60" s="34" t="s">
        <v>66</v>
      </c>
      <c r="D60" s="6">
        <v>0</v>
      </c>
      <c r="E60" s="6">
        <v>0</v>
      </c>
      <c r="F60" s="6">
        <v>1</v>
      </c>
      <c r="G60" s="6">
        <v>1</v>
      </c>
      <c r="H60" s="6">
        <v>0</v>
      </c>
    </row>
    <row r="61" spans="2:9" ht="43.5" customHeight="1" x14ac:dyDescent="0.25">
      <c r="B61" s="16" t="s">
        <v>54</v>
      </c>
      <c r="C61" s="34" t="s">
        <v>66</v>
      </c>
      <c r="D61" s="6">
        <v>0</v>
      </c>
      <c r="E61" s="6">
        <v>0</v>
      </c>
      <c r="F61" s="6">
        <v>1</v>
      </c>
      <c r="G61" s="6">
        <v>0</v>
      </c>
      <c r="H61" s="6">
        <v>0</v>
      </c>
    </row>
    <row r="62" spans="2:9" ht="58.9" customHeight="1" x14ac:dyDescent="0.25">
      <c r="B62" s="16" t="s">
        <v>55</v>
      </c>
      <c r="C62" s="34" t="s">
        <v>66</v>
      </c>
      <c r="D62" s="6">
        <v>0</v>
      </c>
      <c r="E62" s="6">
        <v>0</v>
      </c>
      <c r="F62" s="6">
        <v>1</v>
      </c>
      <c r="G62" s="6">
        <v>0</v>
      </c>
      <c r="H62" s="6">
        <v>0</v>
      </c>
    </row>
    <row r="63" spans="2:9" ht="28.9" customHeight="1" x14ac:dyDescent="0.25">
      <c r="B63" s="17" t="s">
        <v>56</v>
      </c>
      <c r="C63" s="34" t="s">
        <v>66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</row>
    <row r="64" spans="2:9" ht="27" customHeight="1" x14ac:dyDescent="0.25">
      <c r="B64" s="16" t="s">
        <v>57</v>
      </c>
      <c r="C64" s="34" t="s">
        <v>66</v>
      </c>
      <c r="D64" s="6">
        <v>1</v>
      </c>
      <c r="E64" s="6">
        <v>0</v>
      </c>
      <c r="F64" s="6">
        <v>0</v>
      </c>
      <c r="G64" s="6">
        <v>0</v>
      </c>
      <c r="H64" s="6">
        <v>0</v>
      </c>
    </row>
    <row r="65" spans="2:8" ht="45.6" customHeight="1" x14ac:dyDescent="0.25">
      <c r="B65" s="16" t="s">
        <v>80</v>
      </c>
      <c r="C65" s="34" t="s">
        <v>66</v>
      </c>
      <c r="D65" s="6">
        <v>1</v>
      </c>
      <c r="E65" s="6">
        <v>0</v>
      </c>
      <c r="F65" s="6">
        <v>0</v>
      </c>
      <c r="G65" s="6">
        <v>0</v>
      </c>
      <c r="H65" s="6">
        <v>0</v>
      </c>
    </row>
    <row r="66" spans="2:8" ht="45" customHeight="1" x14ac:dyDescent="0.25">
      <c r="B66" s="16" t="s">
        <v>81</v>
      </c>
      <c r="C66" s="34" t="s">
        <v>66</v>
      </c>
      <c r="D66" s="6">
        <v>1</v>
      </c>
      <c r="E66" s="6">
        <v>1</v>
      </c>
      <c r="F66" s="6">
        <v>0</v>
      </c>
      <c r="G66" s="6">
        <v>0</v>
      </c>
      <c r="H66" s="6">
        <v>0</v>
      </c>
    </row>
    <row r="67" spans="2:8" ht="45.75" customHeight="1" x14ac:dyDescent="0.25">
      <c r="B67" s="16" t="s">
        <v>83</v>
      </c>
      <c r="C67" s="34" t="s">
        <v>66</v>
      </c>
      <c r="D67" s="6">
        <v>1</v>
      </c>
      <c r="E67" s="6">
        <v>1</v>
      </c>
      <c r="F67" s="6">
        <v>0</v>
      </c>
      <c r="G67" s="6">
        <v>0</v>
      </c>
      <c r="H67" s="6">
        <v>0</v>
      </c>
    </row>
    <row r="68" spans="2:8" ht="69" customHeight="1" x14ac:dyDescent="0.25">
      <c r="B68" s="16" t="s">
        <v>70</v>
      </c>
      <c r="C68" s="34" t="s">
        <v>66</v>
      </c>
      <c r="D68" s="6">
        <v>1</v>
      </c>
      <c r="E68" s="6">
        <v>0</v>
      </c>
      <c r="F68" s="6">
        <v>0</v>
      </c>
      <c r="G68" s="6">
        <v>0</v>
      </c>
      <c r="H68" s="6">
        <v>0</v>
      </c>
    </row>
    <row r="69" spans="2:8" ht="42.75" customHeight="1" x14ac:dyDescent="0.25">
      <c r="B69" s="16" t="s">
        <v>71</v>
      </c>
      <c r="C69" s="34" t="s">
        <v>66</v>
      </c>
      <c r="D69" s="6">
        <v>1</v>
      </c>
      <c r="E69" s="6">
        <v>0</v>
      </c>
      <c r="F69" s="6">
        <v>0</v>
      </c>
      <c r="G69" s="6">
        <v>0</v>
      </c>
      <c r="H69" s="6">
        <v>0</v>
      </c>
    </row>
    <row r="70" spans="2:8" ht="55.5" customHeight="1" x14ac:dyDescent="0.25">
      <c r="B70" s="22" t="s">
        <v>72</v>
      </c>
      <c r="C70" s="34" t="s">
        <v>66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</row>
    <row r="71" spans="2:8" ht="43.5" customHeight="1" x14ac:dyDescent="0.25">
      <c r="B71" s="22" t="s">
        <v>73</v>
      </c>
      <c r="C71" s="34" t="s">
        <v>66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</row>
    <row r="72" spans="2:8" ht="58.15" customHeight="1" x14ac:dyDescent="0.25">
      <c r="B72" s="22" t="s">
        <v>74</v>
      </c>
      <c r="C72" s="34" t="s">
        <v>66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</row>
    <row r="73" spans="2:8" ht="57.75" customHeight="1" x14ac:dyDescent="0.25">
      <c r="B73" s="22" t="s">
        <v>84</v>
      </c>
      <c r="C73" s="34" t="s">
        <v>66</v>
      </c>
      <c r="D73" s="6">
        <v>1</v>
      </c>
      <c r="E73" s="6">
        <v>0</v>
      </c>
      <c r="F73" s="6">
        <v>0</v>
      </c>
      <c r="G73" s="6">
        <v>0</v>
      </c>
      <c r="H73" s="6">
        <v>0</v>
      </c>
    </row>
    <row r="74" spans="2:8" ht="30.75" customHeight="1" x14ac:dyDescent="0.25">
      <c r="B74" s="22" t="s">
        <v>75</v>
      </c>
      <c r="C74" s="34" t="s">
        <v>66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</row>
    <row r="75" spans="2:8" ht="57.6" customHeight="1" x14ac:dyDescent="0.25">
      <c r="B75" s="16" t="s">
        <v>76</v>
      </c>
      <c r="C75" s="34" t="s">
        <v>66</v>
      </c>
      <c r="D75" s="6">
        <v>1</v>
      </c>
      <c r="E75" s="6">
        <v>0</v>
      </c>
      <c r="F75" s="6">
        <v>0</v>
      </c>
      <c r="G75" s="6">
        <v>0</v>
      </c>
      <c r="H75" s="6">
        <v>0</v>
      </c>
    </row>
    <row r="76" spans="2:8" ht="25.5" x14ac:dyDescent="0.25">
      <c r="B76" s="38" t="s">
        <v>67</v>
      </c>
      <c r="C76" s="39" t="s">
        <v>68</v>
      </c>
      <c r="D76" s="37">
        <v>4</v>
      </c>
      <c r="E76" s="37">
        <v>2</v>
      </c>
      <c r="F76" s="37">
        <f t="shared" ref="F76" si="0">SUM(F77:F83)</f>
        <v>2.9</v>
      </c>
      <c r="G76" s="37">
        <f>SUM(G77:G83)</f>
        <v>2</v>
      </c>
      <c r="H76" s="37">
        <f>SUM(H77:H83)</f>
        <v>0</v>
      </c>
    </row>
    <row r="77" spans="2:8" ht="43.15" customHeight="1" x14ac:dyDescent="0.25">
      <c r="B77" s="22" t="s">
        <v>50</v>
      </c>
      <c r="C77" s="6" t="s">
        <v>68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</row>
    <row r="78" spans="2:8" ht="45" customHeight="1" x14ac:dyDescent="0.25">
      <c r="B78" s="17" t="s">
        <v>51</v>
      </c>
      <c r="C78" s="6" t="s">
        <v>68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</row>
    <row r="79" spans="2:8" ht="42.75" customHeight="1" x14ac:dyDescent="0.25">
      <c r="B79" s="16" t="s">
        <v>52</v>
      </c>
      <c r="C79" s="6" t="s">
        <v>68</v>
      </c>
      <c r="D79" s="6">
        <v>0</v>
      </c>
      <c r="E79" s="6">
        <v>0</v>
      </c>
      <c r="F79" s="6">
        <v>2</v>
      </c>
      <c r="G79" s="6">
        <v>2</v>
      </c>
      <c r="H79" s="6">
        <v>0</v>
      </c>
    </row>
    <row r="80" spans="2:8" ht="42" customHeight="1" x14ac:dyDescent="0.25">
      <c r="B80" s="16" t="s">
        <v>54</v>
      </c>
      <c r="C80" s="6" t="s">
        <v>68</v>
      </c>
      <c r="D80" s="6">
        <v>0</v>
      </c>
      <c r="E80" s="6">
        <v>0</v>
      </c>
      <c r="F80" s="6">
        <v>0.4</v>
      </c>
      <c r="G80" s="6">
        <v>0</v>
      </c>
      <c r="H80" s="6">
        <v>0</v>
      </c>
    </row>
    <row r="81" spans="2:8" ht="55.5" customHeight="1" x14ac:dyDescent="0.25">
      <c r="B81" s="16" t="s">
        <v>55</v>
      </c>
      <c r="C81" s="6" t="s">
        <v>68</v>
      </c>
      <c r="D81" s="6">
        <v>0</v>
      </c>
      <c r="E81" s="6">
        <v>0</v>
      </c>
      <c r="F81" s="6">
        <v>0.5</v>
      </c>
      <c r="G81" s="6">
        <v>0</v>
      </c>
      <c r="H81" s="6">
        <v>0</v>
      </c>
    </row>
    <row r="82" spans="2:8" ht="31.9" customHeight="1" x14ac:dyDescent="0.25">
      <c r="B82" s="17" t="s">
        <v>56</v>
      </c>
      <c r="C82" s="6" t="s">
        <v>66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</row>
    <row r="83" spans="2:8" ht="30.75" customHeight="1" x14ac:dyDescent="0.25">
      <c r="B83" s="16" t="s">
        <v>57</v>
      </c>
      <c r="C83" s="6" t="s">
        <v>66</v>
      </c>
      <c r="D83" s="6">
        <v>1</v>
      </c>
      <c r="E83" s="8">
        <v>0</v>
      </c>
      <c r="F83" s="6">
        <v>0</v>
      </c>
      <c r="G83" s="6">
        <v>0</v>
      </c>
      <c r="H83" s="6">
        <v>0</v>
      </c>
    </row>
    <row r="84" spans="2:8" ht="44.45" customHeight="1" x14ac:dyDescent="0.25">
      <c r="B84" s="16" t="s">
        <v>80</v>
      </c>
      <c r="C84" s="6" t="s">
        <v>66</v>
      </c>
      <c r="D84" s="6">
        <v>0</v>
      </c>
      <c r="E84" s="8">
        <v>0</v>
      </c>
      <c r="F84" s="6">
        <v>0</v>
      </c>
      <c r="G84" s="6">
        <v>0</v>
      </c>
      <c r="H84" s="6">
        <v>0</v>
      </c>
    </row>
    <row r="85" spans="2:8" ht="45" customHeight="1" x14ac:dyDescent="0.25">
      <c r="B85" s="16" t="s">
        <v>81</v>
      </c>
      <c r="C85" s="6" t="s">
        <v>66</v>
      </c>
      <c r="D85" s="6">
        <v>0</v>
      </c>
      <c r="E85" s="8">
        <v>1</v>
      </c>
      <c r="F85" s="6">
        <v>0</v>
      </c>
      <c r="G85" s="6">
        <v>0</v>
      </c>
      <c r="H85" s="6">
        <v>0</v>
      </c>
    </row>
    <row r="86" spans="2:8" ht="41.25" customHeight="1" x14ac:dyDescent="0.25">
      <c r="B86" s="16" t="s">
        <v>83</v>
      </c>
      <c r="C86" s="6" t="s">
        <v>66</v>
      </c>
      <c r="D86" s="6">
        <v>0</v>
      </c>
      <c r="E86" s="8">
        <v>1</v>
      </c>
      <c r="F86" s="6">
        <v>0</v>
      </c>
      <c r="G86" s="6">
        <v>0</v>
      </c>
      <c r="H86" s="6">
        <v>0</v>
      </c>
    </row>
    <row r="87" spans="2:8" ht="67.5" customHeight="1" x14ac:dyDescent="0.25">
      <c r="B87" s="16" t="s">
        <v>70</v>
      </c>
      <c r="C87" s="6" t="s">
        <v>66</v>
      </c>
      <c r="D87" s="6">
        <v>1</v>
      </c>
      <c r="E87" s="8">
        <v>0</v>
      </c>
      <c r="F87" s="6">
        <v>0</v>
      </c>
      <c r="G87" s="6">
        <v>0</v>
      </c>
      <c r="H87" s="6">
        <v>0</v>
      </c>
    </row>
    <row r="88" spans="2:8" ht="45.75" customHeight="1" x14ac:dyDescent="0.25">
      <c r="B88" s="16" t="s">
        <v>71</v>
      </c>
      <c r="C88" s="6" t="s">
        <v>66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</row>
    <row r="89" spans="2:8" ht="60.75" customHeight="1" x14ac:dyDescent="0.25">
      <c r="B89" s="22" t="s">
        <v>72</v>
      </c>
      <c r="C89" s="6" t="s">
        <v>66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</row>
    <row r="90" spans="2:8" ht="46.5" customHeight="1" x14ac:dyDescent="0.25">
      <c r="B90" s="22" t="s">
        <v>73</v>
      </c>
      <c r="C90" s="6" t="s">
        <v>66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</row>
    <row r="91" spans="2:8" ht="49.5" customHeight="1" x14ac:dyDescent="0.25">
      <c r="B91" s="22" t="s">
        <v>74</v>
      </c>
      <c r="C91" s="6" t="s">
        <v>66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</row>
    <row r="92" spans="2:8" ht="58.5" customHeight="1" x14ac:dyDescent="0.25">
      <c r="B92" s="22" t="s">
        <v>84</v>
      </c>
      <c r="C92" s="6" t="s">
        <v>66</v>
      </c>
      <c r="D92" s="6">
        <v>1</v>
      </c>
      <c r="E92" s="6">
        <v>0</v>
      </c>
      <c r="F92" s="6">
        <v>0</v>
      </c>
      <c r="G92" s="6">
        <v>0</v>
      </c>
      <c r="H92" s="6">
        <v>0</v>
      </c>
    </row>
    <row r="93" spans="2:8" ht="30.75" customHeight="1" x14ac:dyDescent="0.25">
      <c r="B93" s="22" t="s">
        <v>75</v>
      </c>
      <c r="C93" s="6" t="s">
        <v>66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</row>
    <row r="94" spans="2:8" ht="55.5" customHeight="1" x14ac:dyDescent="0.25">
      <c r="B94" s="16" t="s">
        <v>76</v>
      </c>
      <c r="C94" s="6" t="s">
        <v>66</v>
      </c>
      <c r="D94" s="6">
        <v>1</v>
      </c>
      <c r="E94" s="6">
        <v>0</v>
      </c>
      <c r="F94" s="6">
        <v>0</v>
      </c>
      <c r="G94" s="6">
        <v>0</v>
      </c>
      <c r="H94" s="6">
        <v>0</v>
      </c>
    </row>
    <row r="95" spans="2:8" ht="25.5" x14ac:dyDescent="0.25">
      <c r="B95" s="24" t="s">
        <v>77</v>
      </c>
      <c r="C95" s="39" t="s">
        <v>66</v>
      </c>
      <c r="D95" s="72">
        <f>D104+D105+D106+D107+D108+D109+D110+D111+D112+D113+D114</f>
        <v>4</v>
      </c>
      <c r="E95" s="72">
        <v>3</v>
      </c>
      <c r="F95" s="72">
        <v>0</v>
      </c>
      <c r="G95" s="72">
        <v>1</v>
      </c>
      <c r="H95" s="64">
        <v>0</v>
      </c>
    </row>
    <row r="96" spans="2:8" ht="18.600000000000001" customHeight="1" x14ac:dyDescent="0.25">
      <c r="B96" s="24" t="s">
        <v>69</v>
      </c>
      <c r="C96" s="39" t="s">
        <v>66</v>
      </c>
      <c r="D96" s="72">
        <v>1</v>
      </c>
      <c r="E96" s="72">
        <v>1</v>
      </c>
      <c r="F96" s="72">
        <f t="shared" ref="F96:G96" si="1">SUM(F97:F114)</f>
        <v>2</v>
      </c>
      <c r="G96" s="72">
        <f t="shared" si="1"/>
        <v>1</v>
      </c>
      <c r="H96" s="64">
        <f t="shared" ref="H96" si="2">SUM(H97:H114)</f>
        <v>0</v>
      </c>
    </row>
    <row r="97" spans="2:8" ht="40.15" customHeight="1" x14ac:dyDescent="0.25">
      <c r="B97" s="22" t="s">
        <v>50</v>
      </c>
      <c r="C97" s="6" t="s">
        <v>66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</row>
    <row r="98" spans="2:8" ht="38.25" x14ac:dyDescent="0.25">
      <c r="B98" s="17" t="s">
        <v>51</v>
      </c>
      <c r="C98" s="6" t="s">
        <v>66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</row>
    <row r="99" spans="2:8" ht="42" customHeight="1" x14ac:dyDescent="0.25">
      <c r="B99" s="16" t="s">
        <v>52</v>
      </c>
      <c r="C99" s="6" t="s">
        <v>66</v>
      </c>
      <c r="D99" s="6">
        <v>0</v>
      </c>
      <c r="E99" s="21">
        <v>0</v>
      </c>
      <c r="F99" s="21">
        <v>0</v>
      </c>
      <c r="G99" s="6">
        <v>1</v>
      </c>
      <c r="H99" s="6">
        <v>0</v>
      </c>
    </row>
    <row r="100" spans="2:8" ht="42" customHeight="1" x14ac:dyDescent="0.25">
      <c r="B100" s="16" t="s">
        <v>54</v>
      </c>
      <c r="C100" s="6" t="s">
        <v>66</v>
      </c>
      <c r="D100" s="6">
        <v>0</v>
      </c>
      <c r="E100" s="21">
        <v>0</v>
      </c>
      <c r="F100" s="21">
        <v>1</v>
      </c>
      <c r="G100" s="6">
        <v>0</v>
      </c>
      <c r="H100" s="6">
        <v>0</v>
      </c>
    </row>
    <row r="101" spans="2:8" ht="54" customHeight="1" x14ac:dyDescent="0.25">
      <c r="B101" s="16" t="s">
        <v>55</v>
      </c>
      <c r="C101" s="6" t="s">
        <v>66</v>
      </c>
      <c r="D101" s="8">
        <v>0</v>
      </c>
      <c r="E101" s="6">
        <v>0</v>
      </c>
      <c r="F101" s="21">
        <v>1</v>
      </c>
      <c r="G101" s="6">
        <v>0</v>
      </c>
      <c r="H101" s="6">
        <v>0</v>
      </c>
    </row>
    <row r="102" spans="2:8" ht="30.6" customHeight="1" x14ac:dyDescent="0.25">
      <c r="B102" s="17" t="s">
        <v>56</v>
      </c>
      <c r="C102" s="6" t="s">
        <v>66</v>
      </c>
      <c r="D102" s="6">
        <v>0</v>
      </c>
      <c r="E102" s="6">
        <v>1</v>
      </c>
      <c r="F102" s="6" t="s">
        <v>33</v>
      </c>
      <c r="G102" s="6">
        <v>0</v>
      </c>
      <c r="H102" s="6">
        <v>0</v>
      </c>
    </row>
    <row r="103" spans="2:8" ht="33.6" customHeight="1" x14ac:dyDescent="0.25">
      <c r="B103" s="16" t="s">
        <v>57</v>
      </c>
      <c r="C103" s="6" t="s">
        <v>66</v>
      </c>
      <c r="D103" s="6" t="s">
        <v>23</v>
      </c>
      <c r="E103" s="6">
        <v>0</v>
      </c>
      <c r="F103" s="6">
        <v>0</v>
      </c>
      <c r="G103" s="6">
        <v>0</v>
      </c>
      <c r="H103" s="6">
        <v>0</v>
      </c>
    </row>
    <row r="104" spans="2:8" ht="43.9" customHeight="1" x14ac:dyDescent="0.25">
      <c r="B104" s="16" t="s">
        <v>80</v>
      </c>
      <c r="C104" s="6" t="s">
        <v>66</v>
      </c>
      <c r="D104" s="6">
        <v>0</v>
      </c>
      <c r="E104" s="6">
        <v>1</v>
      </c>
      <c r="F104" s="6">
        <v>0</v>
      </c>
      <c r="G104" s="6">
        <v>0</v>
      </c>
      <c r="H104" s="6">
        <v>0</v>
      </c>
    </row>
    <row r="105" spans="2:8" ht="44.25" customHeight="1" x14ac:dyDescent="0.25">
      <c r="B105" s="16" t="s">
        <v>81</v>
      </c>
      <c r="C105" s="6" t="s">
        <v>66</v>
      </c>
      <c r="D105" s="6">
        <v>0</v>
      </c>
      <c r="E105" s="6">
        <v>1</v>
      </c>
      <c r="F105" s="6">
        <v>0</v>
      </c>
      <c r="G105" s="6">
        <v>0</v>
      </c>
      <c r="H105" s="6">
        <v>0</v>
      </c>
    </row>
    <row r="106" spans="2:8" ht="40.5" customHeight="1" x14ac:dyDescent="0.25">
      <c r="B106" s="16" t="s">
        <v>83</v>
      </c>
      <c r="C106" s="6" t="s">
        <v>66</v>
      </c>
      <c r="D106" s="6">
        <v>0</v>
      </c>
      <c r="E106" s="6">
        <v>1</v>
      </c>
      <c r="F106" s="6">
        <v>0</v>
      </c>
      <c r="G106" s="6">
        <v>0</v>
      </c>
      <c r="H106" s="6">
        <v>0</v>
      </c>
    </row>
    <row r="107" spans="2:8" ht="64.5" customHeight="1" x14ac:dyDescent="0.25">
      <c r="B107" s="16" t="s">
        <v>70</v>
      </c>
      <c r="C107" s="6" t="s">
        <v>66</v>
      </c>
      <c r="D107" s="6">
        <v>1</v>
      </c>
      <c r="E107" s="6">
        <v>0</v>
      </c>
      <c r="F107" s="6">
        <v>0</v>
      </c>
      <c r="G107" s="6">
        <v>0</v>
      </c>
      <c r="H107" s="6">
        <v>0</v>
      </c>
    </row>
    <row r="108" spans="2:8" ht="43.5" customHeight="1" x14ac:dyDescent="0.25">
      <c r="B108" s="16" t="s">
        <v>71</v>
      </c>
      <c r="C108" s="6" t="s">
        <v>66</v>
      </c>
      <c r="D108" s="6">
        <v>1</v>
      </c>
      <c r="E108" s="6" t="s">
        <v>95</v>
      </c>
      <c r="F108" s="6">
        <v>0</v>
      </c>
      <c r="G108" s="6">
        <v>0</v>
      </c>
      <c r="H108" s="6">
        <v>0</v>
      </c>
    </row>
    <row r="109" spans="2:8" ht="58.5" customHeight="1" x14ac:dyDescent="0.25">
      <c r="B109" s="22" t="s">
        <v>72</v>
      </c>
      <c r="C109" s="6" t="s">
        <v>66</v>
      </c>
      <c r="D109" s="6">
        <v>0</v>
      </c>
      <c r="E109" s="6" t="s">
        <v>95</v>
      </c>
      <c r="F109" s="6">
        <v>0</v>
      </c>
      <c r="G109" s="6">
        <v>0</v>
      </c>
      <c r="H109" s="6">
        <v>0</v>
      </c>
    </row>
    <row r="110" spans="2:8" ht="42.75" customHeight="1" x14ac:dyDescent="0.25">
      <c r="B110" s="22" t="s">
        <v>73</v>
      </c>
      <c r="C110" s="6" t="s">
        <v>66</v>
      </c>
      <c r="D110" s="6">
        <v>0</v>
      </c>
      <c r="E110" s="6" t="s">
        <v>95</v>
      </c>
      <c r="F110" s="6">
        <v>0</v>
      </c>
      <c r="G110" s="6">
        <v>0</v>
      </c>
      <c r="H110" s="6">
        <v>0</v>
      </c>
    </row>
    <row r="111" spans="2:8" ht="56.45" customHeight="1" x14ac:dyDescent="0.25">
      <c r="B111" s="22" t="s">
        <v>74</v>
      </c>
      <c r="C111" s="6" t="s">
        <v>66</v>
      </c>
      <c r="D111" s="6">
        <v>0</v>
      </c>
      <c r="E111" s="6" t="s">
        <v>94</v>
      </c>
      <c r="F111" s="6">
        <v>0</v>
      </c>
      <c r="G111" s="6">
        <v>0</v>
      </c>
      <c r="H111" s="6">
        <v>0</v>
      </c>
    </row>
    <row r="112" spans="2:8" ht="55.5" customHeight="1" x14ac:dyDescent="0.25">
      <c r="B112" s="22" t="s">
        <v>84</v>
      </c>
      <c r="C112" s="6" t="s">
        <v>66</v>
      </c>
      <c r="D112" s="6">
        <v>1</v>
      </c>
      <c r="E112" s="6">
        <v>0</v>
      </c>
      <c r="F112" s="6">
        <v>0</v>
      </c>
      <c r="G112" s="6">
        <v>0</v>
      </c>
      <c r="H112" s="6">
        <v>0</v>
      </c>
    </row>
    <row r="113" spans="2:10" ht="35.25" customHeight="1" x14ac:dyDescent="0.25">
      <c r="B113" s="22" t="s">
        <v>75</v>
      </c>
      <c r="C113" s="6" t="s">
        <v>66</v>
      </c>
      <c r="D113" s="6">
        <v>0</v>
      </c>
      <c r="E113" s="6" t="s">
        <v>95</v>
      </c>
      <c r="F113" s="6">
        <v>0</v>
      </c>
      <c r="G113" s="6">
        <v>0</v>
      </c>
      <c r="H113" s="6">
        <v>0</v>
      </c>
    </row>
    <row r="114" spans="2:10" ht="53.25" customHeight="1" x14ac:dyDescent="0.25">
      <c r="B114" s="16" t="s">
        <v>76</v>
      </c>
      <c r="C114" s="6" t="s">
        <v>66</v>
      </c>
      <c r="D114" s="6">
        <v>1</v>
      </c>
      <c r="E114" s="6">
        <v>0</v>
      </c>
      <c r="F114" s="6">
        <v>0</v>
      </c>
      <c r="G114" s="6">
        <v>0</v>
      </c>
      <c r="H114" s="6" t="s">
        <v>23</v>
      </c>
    </row>
    <row r="116" spans="2:10" ht="38.25" x14ac:dyDescent="0.25">
      <c r="B116" s="78" t="s">
        <v>59</v>
      </c>
      <c r="C116" s="78" t="s">
        <v>44</v>
      </c>
      <c r="D116" s="39" t="s">
        <v>45</v>
      </c>
      <c r="E116" s="39" t="s">
        <v>46</v>
      </c>
      <c r="F116" s="78" t="s">
        <v>47</v>
      </c>
      <c r="G116" s="78"/>
      <c r="H116" s="78"/>
    </row>
    <row r="117" spans="2:10" x14ac:dyDescent="0.25">
      <c r="B117" s="78"/>
      <c r="C117" s="78"/>
      <c r="D117" s="72">
        <v>2018</v>
      </c>
      <c r="E117" s="72">
        <v>2019</v>
      </c>
      <c r="F117" s="72">
        <v>2020</v>
      </c>
      <c r="G117" s="72">
        <v>2021</v>
      </c>
      <c r="H117" s="39">
        <v>2022</v>
      </c>
    </row>
    <row r="118" spans="2:10" x14ac:dyDescent="0.25">
      <c r="B118" s="10">
        <v>1</v>
      </c>
      <c r="C118" s="10">
        <v>2</v>
      </c>
      <c r="D118" s="10">
        <v>3</v>
      </c>
      <c r="E118" s="10">
        <v>4</v>
      </c>
      <c r="F118" s="10">
        <v>5</v>
      </c>
      <c r="G118" s="10">
        <v>6</v>
      </c>
      <c r="H118" s="10">
        <v>7</v>
      </c>
    </row>
    <row r="119" spans="2:10" ht="44.25" customHeight="1" x14ac:dyDescent="0.25">
      <c r="B119" s="22" t="s">
        <v>50</v>
      </c>
      <c r="C119" s="9" t="s">
        <v>78</v>
      </c>
      <c r="D119" s="74">
        <v>0</v>
      </c>
      <c r="E119" s="74">
        <v>0</v>
      </c>
      <c r="F119" s="74">
        <v>0</v>
      </c>
      <c r="G119" s="74">
        <v>0</v>
      </c>
      <c r="H119" s="52">
        <v>0</v>
      </c>
    </row>
    <row r="120" spans="2:10" ht="42.6" customHeight="1" x14ac:dyDescent="0.25">
      <c r="B120" s="17" t="s">
        <v>51</v>
      </c>
      <c r="C120" s="9" t="s">
        <v>78</v>
      </c>
      <c r="D120" s="6">
        <v>0</v>
      </c>
      <c r="E120" s="54">
        <v>0</v>
      </c>
      <c r="F120" s="6">
        <v>0</v>
      </c>
      <c r="G120" s="74">
        <v>0</v>
      </c>
      <c r="H120" s="52">
        <v>0</v>
      </c>
      <c r="J120" s="58"/>
    </row>
    <row r="121" spans="2:10" ht="40.15" customHeight="1" x14ac:dyDescent="0.25">
      <c r="B121" s="16" t="s">
        <v>52</v>
      </c>
      <c r="C121" s="9" t="s">
        <v>78</v>
      </c>
      <c r="D121" s="6"/>
      <c r="E121" s="54">
        <v>0</v>
      </c>
      <c r="F121" s="54">
        <v>100000</v>
      </c>
      <c r="G121" s="74">
        <v>71073</v>
      </c>
      <c r="H121" s="52">
        <v>0</v>
      </c>
      <c r="J121" s="58"/>
    </row>
    <row r="122" spans="2:10" ht="45" customHeight="1" x14ac:dyDescent="0.25">
      <c r="B122" s="16" t="s">
        <v>54</v>
      </c>
      <c r="C122" s="9" t="s">
        <v>78</v>
      </c>
      <c r="D122" s="6">
        <v>0</v>
      </c>
      <c r="E122" s="74">
        <v>0</v>
      </c>
      <c r="F122" s="54">
        <v>32173</v>
      </c>
      <c r="G122" s="74">
        <v>0</v>
      </c>
      <c r="H122" s="52">
        <v>0</v>
      </c>
    </row>
    <row r="123" spans="2:10" ht="57.6" customHeight="1" x14ac:dyDescent="0.25">
      <c r="B123" s="16" t="s">
        <v>55</v>
      </c>
      <c r="C123" s="9" t="s">
        <v>78</v>
      </c>
      <c r="D123" s="6">
        <v>0</v>
      </c>
      <c r="E123" s="74">
        <v>0</v>
      </c>
      <c r="F123" s="54">
        <v>34173</v>
      </c>
      <c r="G123" s="74">
        <v>0</v>
      </c>
      <c r="H123" s="52">
        <v>0</v>
      </c>
    </row>
    <row r="124" spans="2:10" ht="27" customHeight="1" x14ac:dyDescent="0.25">
      <c r="B124" s="17" t="s">
        <v>56</v>
      </c>
      <c r="C124" s="9" t="s">
        <v>78</v>
      </c>
      <c r="D124" s="6">
        <v>0</v>
      </c>
      <c r="E124" s="74">
        <v>64509</v>
      </c>
      <c r="F124" s="21">
        <v>0</v>
      </c>
      <c r="G124" s="74">
        <v>0</v>
      </c>
      <c r="H124" s="52">
        <v>0</v>
      </c>
    </row>
    <row r="125" spans="2:10" ht="32.450000000000003" customHeight="1" x14ac:dyDescent="0.25">
      <c r="B125" s="16" t="s">
        <v>57</v>
      </c>
      <c r="C125" s="9" t="s">
        <v>78</v>
      </c>
      <c r="D125" s="54">
        <v>81517</v>
      </c>
      <c r="E125" s="54">
        <v>0</v>
      </c>
      <c r="F125" s="6" t="s">
        <v>34</v>
      </c>
      <c r="G125" s="74">
        <v>0</v>
      </c>
      <c r="H125" s="52">
        <v>0</v>
      </c>
    </row>
    <row r="126" spans="2:10" ht="50.45" customHeight="1" x14ac:dyDescent="0.25">
      <c r="B126" s="16" t="s">
        <v>80</v>
      </c>
      <c r="C126" s="9" t="s">
        <v>78</v>
      </c>
      <c r="D126" s="54">
        <v>7890</v>
      </c>
      <c r="E126" s="54">
        <v>0</v>
      </c>
      <c r="F126" s="6">
        <v>0</v>
      </c>
      <c r="G126" s="74">
        <v>0</v>
      </c>
      <c r="H126" s="52">
        <v>0</v>
      </c>
    </row>
    <row r="127" spans="2:10" ht="55.15" customHeight="1" x14ac:dyDescent="0.25">
      <c r="B127" s="16" t="s">
        <v>81</v>
      </c>
      <c r="C127" s="9" t="s">
        <v>78</v>
      </c>
      <c r="D127" s="54">
        <v>2000</v>
      </c>
      <c r="E127" s="54">
        <v>4720</v>
      </c>
      <c r="F127" s="6">
        <v>0</v>
      </c>
      <c r="G127" s="74">
        <v>0</v>
      </c>
      <c r="H127" s="52">
        <v>0</v>
      </c>
    </row>
    <row r="128" spans="2:10" ht="60" customHeight="1" x14ac:dyDescent="0.25">
      <c r="B128" s="16" t="s">
        <v>83</v>
      </c>
      <c r="C128" s="9" t="s">
        <v>78</v>
      </c>
      <c r="D128" s="54">
        <v>5000</v>
      </c>
      <c r="E128" s="54">
        <v>11800</v>
      </c>
      <c r="F128" s="6">
        <v>0</v>
      </c>
      <c r="G128" s="74">
        <v>0</v>
      </c>
      <c r="H128" s="52">
        <v>0</v>
      </c>
    </row>
    <row r="129" spans="1:8" ht="82.5" customHeight="1" x14ac:dyDescent="0.25">
      <c r="B129" s="16" t="s">
        <v>70</v>
      </c>
      <c r="C129" s="9" t="s">
        <v>78</v>
      </c>
      <c r="D129" s="54">
        <v>18389</v>
      </c>
      <c r="E129" s="54">
        <v>0</v>
      </c>
      <c r="F129" s="6">
        <v>0</v>
      </c>
      <c r="G129" s="74">
        <v>0</v>
      </c>
      <c r="H129" s="52">
        <v>0</v>
      </c>
    </row>
    <row r="130" spans="1:8" ht="57" customHeight="1" x14ac:dyDescent="0.25">
      <c r="B130" s="16" t="s">
        <v>71</v>
      </c>
      <c r="C130" s="9" t="s">
        <v>78</v>
      </c>
      <c r="D130" s="54">
        <v>7653</v>
      </c>
      <c r="E130" s="54">
        <v>0</v>
      </c>
      <c r="F130" s="6" t="s">
        <v>34</v>
      </c>
      <c r="G130" s="74">
        <v>0</v>
      </c>
      <c r="H130" s="52">
        <v>0</v>
      </c>
    </row>
    <row r="131" spans="1:8" ht="72" customHeight="1" x14ac:dyDescent="0.25">
      <c r="B131" s="22" t="s">
        <v>72</v>
      </c>
      <c r="C131" s="9" t="s">
        <v>78</v>
      </c>
      <c r="D131" s="6">
        <v>0</v>
      </c>
      <c r="E131" s="54" t="s">
        <v>34</v>
      </c>
      <c r="F131" s="6">
        <v>0</v>
      </c>
      <c r="G131" s="74">
        <v>0</v>
      </c>
      <c r="H131" s="52">
        <v>0</v>
      </c>
    </row>
    <row r="132" spans="1:8" ht="56.25" customHeight="1" x14ac:dyDescent="0.25">
      <c r="B132" s="22" t="s">
        <v>73</v>
      </c>
      <c r="C132" s="9" t="s">
        <v>78</v>
      </c>
      <c r="D132" s="6">
        <v>0</v>
      </c>
      <c r="E132" s="6">
        <v>0</v>
      </c>
      <c r="F132" s="6">
        <v>0</v>
      </c>
      <c r="G132" s="74">
        <v>0</v>
      </c>
      <c r="H132" s="52">
        <v>0</v>
      </c>
    </row>
    <row r="133" spans="1:8" ht="57" customHeight="1" x14ac:dyDescent="0.25">
      <c r="B133" s="22" t="s">
        <v>74</v>
      </c>
      <c r="C133" s="9" t="s">
        <v>78</v>
      </c>
      <c r="D133" s="6">
        <v>0</v>
      </c>
      <c r="E133" s="6">
        <v>0</v>
      </c>
      <c r="F133" s="6">
        <v>0</v>
      </c>
      <c r="G133" s="74">
        <v>0</v>
      </c>
      <c r="H133" s="52">
        <v>0</v>
      </c>
    </row>
    <row r="134" spans="1:8" ht="69" customHeight="1" x14ac:dyDescent="0.25">
      <c r="B134" s="22" t="s">
        <v>84</v>
      </c>
      <c r="C134" s="9" t="s">
        <v>78</v>
      </c>
      <c r="D134" s="54">
        <v>1351</v>
      </c>
      <c r="E134" s="6">
        <v>0</v>
      </c>
      <c r="F134" s="6">
        <v>0</v>
      </c>
      <c r="G134" s="74">
        <v>0</v>
      </c>
      <c r="H134" s="52">
        <v>0</v>
      </c>
    </row>
    <row r="135" spans="1:8" ht="44.45" customHeight="1" x14ac:dyDescent="0.25">
      <c r="B135" s="22" t="s">
        <v>75</v>
      </c>
      <c r="C135" s="9" t="s">
        <v>78</v>
      </c>
      <c r="D135" s="54">
        <v>0</v>
      </c>
      <c r="E135" s="6">
        <v>0</v>
      </c>
      <c r="F135" s="6">
        <v>0</v>
      </c>
      <c r="G135" s="6">
        <v>0</v>
      </c>
      <c r="H135" s="6">
        <v>0</v>
      </c>
    </row>
    <row r="136" spans="1:8" ht="55.15" customHeight="1" x14ac:dyDescent="0.25">
      <c r="B136" s="16" t="s">
        <v>76</v>
      </c>
      <c r="C136" s="9" t="s">
        <v>78</v>
      </c>
      <c r="D136" s="54">
        <v>2488</v>
      </c>
      <c r="E136" s="6">
        <v>0</v>
      </c>
      <c r="F136" s="6" t="s">
        <v>35</v>
      </c>
      <c r="G136" s="74">
        <v>0</v>
      </c>
      <c r="H136" s="52">
        <v>0</v>
      </c>
    </row>
    <row r="137" spans="1:8" ht="30" customHeight="1" x14ac:dyDescent="0.25">
      <c r="B137" s="38" t="s">
        <v>63</v>
      </c>
      <c r="C137" s="46" t="s">
        <v>78</v>
      </c>
      <c r="D137" s="5">
        <f>SUM(D119:D136)</f>
        <v>126288</v>
      </c>
      <c r="E137" s="5">
        <f>SUM(E119:E136)</f>
        <v>81029</v>
      </c>
      <c r="F137" s="5">
        <f>SUM(F119:F136)</f>
        <v>166346</v>
      </c>
      <c r="G137" s="5">
        <f>SUM(G119:G136)</f>
        <v>71073</v>
      </c>
      <c r="H137" s="5">
        <f>SUM(H119:H136)</f>
        <v>0</v>
      </c>
    </row>
    <row r="139" spans="1:8" ht="14.25" customHeight="1" x14ac:dyDescent="0.25">
      <c r="A139" s="59"/>
      <c r="B139" s="61"/>
      <c r="C139" s="60"/>
      <c r="D139" s="60"/>
      <c r="E139" s="60"/>
      <c r="F139" s="61"/>
      <c r="G139" s="61"/>
      <c r="H139" s="60"/>
    </row>
    <row r="140" spans="1:8" ht="28.5" x14ac:dyDescent="0.25">
      <c r="A140" s="59"/>
      <c r="B140" s="61" t="s">
        <v>106</v>
      </c>
      <c r="C140" s="60"/>
      <c r="D140" s="60"/>
      <c r="E140" s="60"/>
      <c r="F140" s="90" t="s">
        <v>107</v>
      </c>
      <c r="G140" s="90"/>
      <c r="H140" s="60"/>
    </row>
    <row r="141" spans="1:8" x14ac:dyDescent="0.25">
      <c r="A141" s="59"/>
      <c r="B141" s="60"/>
      <c r="C141" s="60"/>
      <c r="D141" s="60"/>
      <c r="E141" s="60"/>
      <c r="F141" s="60"/>
      <c r="G141" s="60"/>
      <c r="H141" s="60"/>
    </row>
    <row r="142" spans="1:8" x14ac:dyDescent="0.25">
      <c r="A142" s="59"/>
      <c r="B142" s="61"/>
      <c r="C142" s="60"/>
      <c r="D142" s="60"/>
      <c r="E142" s="60"/>
      <c r="F142" s="61"/>
      <c r="G142" s="61"/>
      <c r="H142" s="60"/>
    </row>
    <row r="143" spans="1:8" ht="32.25" customHeight="1" x14ac:dyDescent="0.25">
      <c r="A143" s="59"/>
      <c r="B143" s="90" t="s">
        <v>108</v>
      </c>
      <c r="C143" s="90"/>
      <c r="D143" s="60"/>
      <c r="E143" s="60"/>
      <c r="F143" s="90" t="s">
        <v>105</v>
      </c>
      <c r="G143" s="90"/>
      <c r="H143" s="60"/>
    </row>
  </sheetData>
  <mergeCells count="36">
    <mergeCell ref="E20:E22"/>
    <mergeCell ref="E23:E24"/>
    <mergeCell ref="G1:H1"/>
    <mergeCell ref="F38:H38"/>
    <mergeCell ref="B47:B48"/>
    <mergeCell ref="C47:C48"/>
    <mergeCell ref="F47:H47"/>
    <mergeCell ref="B28:H28"/>
    <mergeCell ref="B29:B30"/>
    <mergeCell ref="B36:H36"/>
    <mergeCell ref="B38:B39"/>
    <mergeCell ref="C38:C39"/>
    <mergeCell ref="B8:H8"/>
    <mergeCell ref="E3:H3"/>
    <mergeCell ref="E5:H5"/>
    <mergeCell ref="A7:H7"/>
    <mergeCell ref="F140:G140"/>
    <mergeCell ref="B143:C143"/>
    <mergeCell ref="F143:G143"/>
    <mergeCell ref="B26:H26"/>
    <mergeCell ref="B53:H53"/>
    <mergeCell ref="B54:B55"/>
    <mergeCell ref="C54:C55"/>
    <mergeCell ref="F54:H54"/>
    <mergeCell ref="B116:B117"/>
    <mergeCell ref="C116:C117"/>
    <mergeCell ref="F116:H116"/>
    <mergeCell ref="C29:C30"/>
    <mergeCell ref="F29:H29"/>
    <mergeCell ref="B9:H9"/>
    <mergeCell ref="B10:H10"/>
    <mergeCell ref="B12:H12"/>
    <mergeCell ref="B13:B14"/>
    <mergeCell ref="C13:C14"/>
    <mergeCell ref="F13:H13"/>
    <mergeCell ref="B11:H11"/>
  </mergeCells>
  <pageMargins left="0.19685039370078741" right="0.19685039370078741" top="0.19685039370078741" bottom="0.19685039370078741" header="0.23622047244094491" footer="0.19685039370078741"/>
  <pageSetup paperSize="9" scale="85" orientation="portrait" verticalDpi="0" r:id="rId1"/>
  <rowBreaks count="3" manualBreakCount="3">
    <brk id="12" max="7" man="1"/>
    <brk id="101" max="7" man="1"/>
    <brk id="12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РУС</vt:lpstr>
      <vt:lpstr>КАЗ</vt:lpstr>
      <vt:lpstr>КАЗ!Область_печати</vt:lpstr>
      <vt:lpstr>РУС!Область_печати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Комп1</dc:creator>
  <cp:lastModifiedBy>Пользователь Windows</cp:lastModifiedBy>
  <cp:lastPrinted>2019-05-30T09:45:03Z</cp:lastPrinted>
  <dcterms:created xsi:type="dcterms:W3CDTF">2018-10-29T04:50:41Z</dcterms:created>
  <dcterms:modified xsi:type="dcterms:W3CDTF">2019-11-07T09:18:32Z</dcterms:modified>
</cp:coreProperties>
</file>