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30" windowWidth="15180" windowHeight="10110"/>
  </bookViews>
  <sheets>
    <sheet name="Отчет" sheetId="1" r:id="rId1"/>
  </sheets>
  <definedNames>
    <definedName name="_xlnm.Print_Titles" localSheetId="0">Отчет!$7:$9</definedName>
  </definedNames>
  <calcPr calcId="124519"/>
</workbook>
</file>

<file path=xl/calcChain.xml><?xml version="1.0" encoding="utf-8"?>
<calcChain xmlns="http://schemas.openxmlformats.org/spreadsheetml/2006/main">
  <c r="M10" i="1"/>
  <c r="N10"/>
  <c r="M11"/>
  <c r="N11"/>
  <c r="M12"/>
  <c r="N12"/>
  <c r="M13"/>
  <c r="N13"/>
  <c r="M14"/>
  <c r="N14"/>
  <c r="M15"/>
  <c r="N15"/>
  <c r="M16"/>
  <c r="N16"/>
  <c r="M17"/>
  <c r="N17"/>
  <c r="M18"/>
  <c r="N18"/>
  <c r="K19"/>
  <c r="M19"/>
  <c r="N19"/>
  <c r="K20"/>
  <c r="M20"/>
  <c r="N20"/>
  <c r="K21"/>
  <c r="M21"/>
  <c r="N21"/>
  <c r="K22"/>
  <c r="M22"/>
  <c r="N22"/>
  <c r="K23"/>
  <c r="M23"/>
  <c r="N23"/>
  <c r="K24"/>
  <c r="M24"/>
  <c r="N24"/>
  <c r="K25"/>
  <c r="M25"/>
  <c r="N25"/>
  <c r="K26"/>
  <c r="M26"/>
  <c r="N26"/>
  <c r="K27"/>
  <c r="M27"/>
  <c r="N27"/>
  <c r="K28"/>
  <c r="M28"/>
  <c r="N28"/>
  <c r="K29"/>
  <c r="M29"/>
  <c r="N29"/>
  <c r="K30"/>
  <c r="M30"/>
  <c r="N30"/>
  <c r="K31"/>
  <c r="M31"/>
  <c r="N31"/>
  <c r="K32"/>
  <c r="M32"/>
  <c r="N32"/>
  <c r="K33"/>
  <c r="M33"/>
  <c r="N33"/>
  <c r="K34"/>
  <c r="M34"/>
  <c r="N34"/>
  <c r="K36"/>
  <c r="M36"/>
  <c r="N36"/>
  <c r="K37"/>
  <c r="M37"/>
  <c r="N37"/>
  <c r="K38"/>
  <c r="M38"/>
  <c r="N38"/>
  <c r="M39"/>
  <c r="N39"/>
  <c r="M40"/>
  <c r="N40"/>
  <c r="K42"/>
  <c r="M42"/>
  <c r="N42"/>
  <c r="K43"/>
  <c r="M43"/>
  <c r="N43"/>
  <c r="M44"/>
  <c r="N44"/>
  <c r="M45"/>
  <c r="N45"/>
  <c r="M48"/>
  <c r="N48"/>
  <c r="M49"/>
  <c r="N49"/>
  <c r="M50"/>
  <c r="N50"/>
  <c r="M51"/>
  <c r="N51"/>
</calcChain>
</file>

<file path=xl/sharedStrings.xml><?xml version="1.0" encoding="utf-8"?>
<sst xmlns="http://schemas.openxmlformats.org/spreadsheetml/2006/main" count="95" uniqueCount="89">
  <si>
    <t>2018 жылғы 1 сәуірге арналған</t>
  </si>
  <si>
    <t xml:space="preserve">облыстың бюджетінің атқарылуы туралы есеп  </t>
  </si>
  <si>
    <t xml:space="preserve">  </t>
  </si>
  <si>
    <t xml:space="preserve">Павлодар облысы </t>
  </si>
  <si>
    <t xml:space="preserve">Кезеңділігі </t>
  </si>
  <si>
    <t xml:space="preserve">айлық </t>
  </si>
  <si>
    <t xml:space="preserve">Өлшем бірілігі: </t>
  </si>
  <si>
    <t xml:space="preserve">мың теңге </t>
  </si>
  <si>
    <t xml:space="preserve">Бюджеттік бағдарламаның кодтары </t>
  </si>
  <si>
    <t xml:space="preserve">Атауы </t>
  </si>
  <si>
    <t xml:space="preserve">Есепті қаржы жылына бекітілген бюджет </t>
  </si>
  <si>
    <t xml:space="preserve">Есепті қаржы жылына нақтыланған бюджет </t>
  </si>
  <si>
    <t xml:space="preserve">Есепті қаржы жылына түзетілген бюджет </t>
  </si>
  <si>
    <t xml:space="preserve">Есепті кезеңге түсімдер мен қаржыландырудың жиынтық жоспары, міндеттемелер бойынша қаржыландырудың жиынтық жоспары </t>
  </si>
  <si>
    <t xml:space="preserve">Есепті кезеңге берілген рұқсаттардың сомасы </t>
  </si>
  <si>
    <t xml:space="preserve">Тіркелген міндеттемелер </t>
  </si>
  <si>
    <t xml:space="preserve">Төленбеген міндеттемелер </t>
  </si>
  <si>
    <t xml:space="preserve">Бюджет түсімдерінің атқарылуы және/немесе бюджеттік бағдарламалар (кіші бағдарламалар) бойынша  төленген міндеттемелер </t>
  </si>
  <si>
    <t xml:space="preserve">Бюджет түсімдерінің атқарылуы және/немесе есепті кезеңге арналған түсімдер мен қаржыландырудың жиынтық жоспарына  бюджеттік бағдарламалар (кіші бағдарламалар) бойынша төленген міндеттемелер,% </t>
  </si>
  <si>
    <t xml:space="preserve">Атқарылатын бюджетке қарағанда бюджет түсімдерінің және/немесе бюджеттік бағдарламалар (кіші бағдарламалар)бойынша төленген міндеттемелердің атқарылуы,% </t>
  </si>
  <si>
    <t xml:space="preserve">төлемдер бойынша </t>
  </si>
  <si>
    <t xml:space="preserve">міндеттемелер бойынша </t>
  </si>
  <si>
    <t xml:space="preserve">1 </t>
  </si>
  <si>
    <t>I. КІРІСТЕР</t>
  </si>
  <si>
    <t>САЛЫҚТЫҚ ТҮСІМДЕР</t>
  </si>
  <si>
    <t>1</t>
  </si>
  <si>
    <t>Салықтық түсімдер</t>
  </si>
  <si>
    <t>САЛЫҚТЫҚ ЕМЕС ТҮСІМДЕР</t>
  </si>
  <si>
    <t>2</t>
  </si>
  <si>
    <t>Салықтық емес түсiмдер</t>
  </si>
  <si>
    <t>НЕГІЗГІ КАПИТАЛДЫ САТУДАН ТҮСЕТІН ТҮСІМДЕР</t>
  </si>
  <si>
    <t>3</t>
  </si>
  <si>
    <t>Негізгі капиталды сатудан түсетін түсімдер</t>
  </si>
  <si>
    <t>ТРАНСФЕРТТЕРДІҢ ТҮСІМДЕРІ</t>
  </si>
  <si>
    <t>4</t>
  </si>
  <si>
    <t>Трансферттердің түсімдері</t>
  </si>
  <si>
    <t>II. ШЫҒЫНДАР</t>
  </si>
  <si>
    <t>01</t>
  </si>
  <si>
    <t>Жалпы сипаттағы мемлекеттiк қызметтер</t>
  </si>
  <si>
    <t>02</t>
  </si>
  <si>
    <t>Қорғаныс</t>
  </si>
  <si>
    <t>03</t>
  </si>
  <si>
    <t>Қоғамдық тәртіп, қауіпсіздік, құқықтық, сот, қылмыстық-атқару қызметі</t>
  </si>
  <si>
    <t>04</t>
  </si>
  <si>
    <t>Бiлiм беру</t>
  </si>
  <si>
    <t>05</t>
  </si>
  <si>
    <t>Денсаулық сақтау</t>
  </si>
  <si>
    <t>06</t>
  </si>
  <si>
    <t>Әлеуметтiк көмек және әлеуметтiк қамсыздандыру</t>
  </si>
  <si>
    <t>07</t>
  </si>
  <si>
    <t>Тұрғын үй-коммуналдық шаруашылық</t>
  </si>
  <si>
    <t>08</t>
  </si>
  <si>
    <t>Мәдениет, спорт, туризм және ақпараттық кеңістiк</t>
  </si>
  <si>
    <t>09</t>
  </si>
  <si>
    <t>Отын-энергетика кешенi және жер қойнауын пайдалану</t>
  </si>
  <si>
    <t>10</t>
  </si>
  <si>
    <t>Ауыл, су, орман, балық шаруашылығы, ерекше қорғалатын табиғи аумақтар, қоршаған ортаны және жануарлар дүниесін қорғау, жер қатынастары</t>
  </si>
  <si>
    <t>11</t>
  </si>
  <si>
    <t>Өнеркәсіп, сәулет, қала құрылысы және құрылыс қызметі</t>
  </si>
  <si>
    <t>12</t>
  </si>
  <si>
    <t>Көлiк және коммуникация</t>
  </si>
  <si>
    <t>13</t>
  </si>
  <si>
    <t>Басқалар</t>
  </si>
  <si>
    <t>14</t>
  </si>
  <si>
    <t>Борышқа  қызмет көрсету</t>
  </si>
  <si>
    <t>15</t>
  </si>
  <si>
    <t>Трансферттер</t>
  </si>
  <si>
    <t>III. ТАЗА БЮДЖЕТТІК КРЕДИТ БЕРУ</t>
  </si>
  <si>
    <t>БЮДЖЕТТІК КРЕДИТТЕР</t>
  </si>
  <si>
    <t>БЮДЖЕТТІК КРЕДИТТЕРДІ ӨТЕУ</t>
  </si>
  <si>
    <t>5</t>
  </si>
  <si>
    <t>Бюджеттік кредиттерді өтеу</t>
  </si>
  <si>
    <t>IV. ҚАРЖЫЛЫҚ АКТИВТЕРМЕН БОЛАТЫН ОПЕРАЦИЯЛАР БОЙЫНША САЛЬДО</t>
  </si>
  <si>
    <t>ҚАРЖЫЛЫҚ АКТИВТЕРДІ САТЫП АЛУ</t>
  </si>
  <si>
    <t>МЕМЛЕКЕТТІҢ ҚАРЖЫ АКТИВТЕРІН САТУДАН ТҮСЕТІН ТҮСІМДЕР</t>
  </si>
  <si>
    <t>6</t>
  </si>
  <si>
    <t>Мемлекеттің қаржы активтерін сатудан түсетін түсімдер</t>
  </si>
  <si>
    <t>V. БЮДЖЕТТІҢ ТАПШЫЛЫҒЫ (ПРОФИЦИТІ)</t>
  </si>
  <si>
    <t>VI. БЮДЖЕТТІҢ ТАПШЫЛЫҒЫН ҚАРЖЫЛАНДЫРУ (ПРОФИЦИТТІ ПАЙДАЛАНУ)</t>
  </si>
  <si>
    <t>ҚАРЫЗДАР ТҮСІМІ</t>
  </si>
  <si>
    <t>7</t>
  </si>
  <si>
    <t>Қарыздар түсімі</t>
  </si>
  <si>
    <t>ҚАРЫЗДАРДЫ ӨТЕУ</t>
  </si>
  <si>
    <t>16</t>
  </si>
  <si>
    <t>Қарыздарды өтеу</t>
  </si>
  <si>
    <t>БЮДЖЕТ ҚАРАЖАТТАРЫНЫҢ ҚОЛДАНЫЛАТЫН ҚАЛДЫҚТАРЫ</t>
  </si>
  <si>
    <t>Анықтамалық:
Бюджет қаражаттарының қалдықтары</t>
  </si>
  <si>
    <t>Қаржы жылының басындағы бюджет қаражаттарының қалдықтары</t>
  </si>
  <si>
    <t>Есепті кезең соңындағы бюджет қаражаттарының қалдықтары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</si>
</sst>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12"/>
      <name val="KZ Arial"/>
      <family val="2"/>
      <charset val="204"/>
    </font>
    <font>
      <sz val="10"/>
      <name val="KZ Arial"/>
      <family val="2"/>
      <charset val="204"/>
    </font>
    <font>
      <sz val="8"/>
      <name val="KZ Arial"/>
      <family val="2"/>
      <charset val="204"/>
    </font>
    <font>
      <b/>
      <sz val="12"/>
      <name val="KZ Arial"/>
      <family val="2"/>
      <charset val="204"/>
    </font>
    <font>
      <i/>
      <sz val="8"/>
      <name val="KZ Arial"/>
      <family val="2"/>
      <charset val="204"/>
    </font>
    <font>
      <i/>
      <sz val="12"/>
      <name val="KZ Arial"/>
      <family val="2"/>
      <charset val="204"/>
    </font>
    <font>
      <b/>
      <u/>
      <sz val="8"/>
      <name val="KZ Arial"/>
      <family val="2"/>
      <charset val="204"/>
    </font>
    <font>
      <sz val="7"/>
      <name val="KZ Arial"/>
      <family val="2"/>
      <charset val="204"/>
    </font>
    <font>
      <b/>
      <i/>
      <sz val="10"/>
      <name val="KZ Arial"/>
      <family val="2"/>
      <charset val="204"/>
    </font>
    <font>
      <b/>
      <u/>
      <sz val="10"/>
      <name val="KZ Arial"/>
      <family val="2"/>
      <charset val="204"/>
    </font>
    <font>
      <b/>
      <sz val="9"/>
      <name val="KZ Arial"/>
      <family val="2"/>
      <charset val="204"/>
    </font>
    <font>
      <b/>
      <sz val="8"/>
      <name val="KZ 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Continuous" wrapText="1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Continuous" wrapText="1"/>
    </xf>
    <xf numFmtId="49" fontId="1" fillId="0" borderId="0" xfId="0" applyNumberFormat="1" applyFont="1" applyAlignment="1">
      <alignment horizontal="centerContinuous" wrapText="1"/>
    </xf>
    <xf numFmtId="49" fontId="2" fillId="0" borderId="0" xfId="0" applyNumberFormat="1" applyFont="1" applyAlignment="1">
      <alignment horizontal="centerContinuous" wrapText="1"/>
    </xf>
    <xf numFmtId="49" fontId="5" fillId="0" borderId="0" xfId="0" applyNumberFormat="1" applyFont="1" applyAlignment="1"/>
    <xf numFmtId="49" fontId="9" fillId="0" borderId="0" xfId="0" applyNumberFormat="1" applyFont="1" applyAlignment="1">
      <alignment horizontal="centerContinuous" wrapText="1"/>
    </xf>
    <xf numFmtId="49" fontId="3" fillId="0" borderId="0" xfId="0" applyNumberFormat="1" applyFont="1"/>
    <xf numFmtId="49" fontId="3" fillId="0" borderId="0" xfId="0" applyNumberFormat="1" applyFont="1" applyAlignment="1">
      <alignment vertical="center"/>
    </xf>
    <xf numFmtId="0" fontId="10" fillId="0" borderId="0" xfId="0" applyFont="1"/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N59"/>
  <sheetViews>
    <sheetView tabSelected="1" workbookViewId="0">
      <selection activeCell="C2" sqref="C2"/>
    </sheetView>
  </sheetViews>
  <sheetFormatPr defaultRowHeight="10.5"/>
  <cols>
    <col min="1" max="2" width="4" style="24" customWidth="1"/>
    <col min="3" max="3" width="50.85546875" style="3" customWidth="1"/>
    <col min="4" max="7" width="13.85546875" style="3" customWidth="1"/>
    <col min="8" max="8" width="12.28515625" style="3" customWidth="1"/>
    <col min="9" max="9" width="12" style="3" hidden="1" customWidth="1"/>
    <col min="10" max="11" width="12" style="3" customWidth="1"/>
    <col min="12" max="12" width="13.85546875" style="3" customWidth="1"/>
    <col min="13" max="14" width="11.28515625" style="3" customWidth="1"/>
    <col min="15" max="16384" width="9.140625" style="3"/>
  </cols>
  <sheetData>
    <row r="1" spans="1:14" s="5" customFormat="1" ht="15">
      <c r="A1" s="19"/>
      <c r="B1" s="20"/>
      <c r="C1" s="3"/>
      <c r="D1" s="4"/>
      <c r="E1" s="4"/>
      <c r="G1" s="6" t="s">
        <v>0</v>
      </c>
      <c r="H1" s="2"/>
      <c r="L1" s="7"/>
    </row>
    <row r="2" spans="1:14" s="5" customFormat="1" ht="15">
      <c r="A2" s="21"/>
      <c r="B2" s="20"/>
      <c r="C2" s="6"/>
      <c r="D2" s="2"/>
      <c r="E2" s="6"/>
      <c r="F2" s="8"/>
      <c r="G2" s="6" t="s">
        <v>1</v>
      </c>
      <c r="H2" s="2"/>
      <c r="I2" s="9"/>
      <c r="J2" s="9"/>
      <c r="K2" s="9"/>
      <c r="L2" s="10"/>
    </row>
    <row r="3" spans="1:14" s="5" customFormat="1" ht="15">
      <c r="A3" s="22"/>
      <c r="B3" s="20"/>
      <c r="C3" s="2"/>
      <c r="D3" s="2"/>
      <c r="E3" s="18"/>
      <c r="F3" s="2"/>
      <c r="G3" s="2"/>
      <c r="H3" s="2"/>
      <c r="I3" s="2"/>
      <c r="J3" s="2"/>
      <c r="K3" s="2"/>
      <c r="L3" s="1"/>
      <c r="M3" s="2"/>
      <c r="N3" s="2"/>
    </row>
    <row r="4" spans="1:14" s="5" customFormat="1" ht="26.25" customHeight="1">
      <c r="A4" s="22" t="s">
        <v>2</v>
      </c>
      <c r="B4" s="22"/>
      <c r="C4" s="25" t="s">
        <v>3</v>
      </c>
      <c r="D4" s="2"/>
      <c r="E4" s="6"/>
      <c r="J4" s="7"/>
    </row>
    <row r="5" spans="1:14" s="11" customFormat="1">
      <c r="A5" s="23" t="s">
        <v>4</v>
      </c>
      <c r="B5" s="23"/>
      <c r="C5" s="12" t="s">
        <v>5</v>
      </c>
      <c r="L5" s="13"/>
    </row>
    <row r="6" spans="1:14">
      <c r="A6" s="23" t="s">
        <v>6</v>
      </c>
      <c r="B6" s="23"/>
      <c r="C6" s="12" t="s">
        <v>7</v>
      </c>
      <c r="D6" s="11"/>
      <c r="E6" s="11"/>
    </row>
    <row r="7" spans="1:14" s="15" customFormat="1" ht="42.75" customHeight="1">
      <c r="A7" s="43" t="s">
        <v>8</v>
      </c>
      <c r="B7" s="44"/>
      <c r="C7" s="47" t="s">
        <v>9</v>
      </c>
      <c r="D7" s="47" t="s">
        <v>10</v>
      </c>
      <c r="E7" s="47" t="s">
        <v>11</v>
      </c>
      <c r="F7" s="47" t="s">
        <v>12</v>
      </c>
      <c r="G7" s="49" t="s">
        <v>13</v>
      </c>
      <c r="H7" s="50"/>
      <c r="I7" s="47" t="s">
        <v>14</v>
      </c>
      <c r="J7" s="47" t="s">
        <v>15</v>
      </c>
      <c r="K7" s="47" t="s">
        <v>16</v>
      </c>
      <c r="L7" s="47" t="s">
        <v>17</v>
      </c>
      <c r="M7" s="47" t="s">
        <v>18</v>
      </c>
      <c r="N7" s="51" t="s">
        <v>19</v>
      </c>
    </row>
    <row r="8" spans="1:14" s="15" customFormat="1" ht="35.25" customHeight="1">
      <c r="A8" s="45"/>
      <c r="B8" s="46"/>
      <c r="C8" s="48"/>
      <c r="D8" s="48"/>
      <c r="E8" s="48"/>
      <c r="F8" s="48"/>
      <c r="G8" s="14" t="s">
        <v>20</v>
      </c>
      <c r="H8" s="14" t="s">
        <v>21</v>
      </c>
      <c r="I8" s="48"/>
      <c r="J8" s="48"/>
      <c r="K8" s="48"/>
      <c r="L8" s="48"/>
      <c r="M8" s="48"/>
      <c r="N8" s="51"/>
    </row>
    <row r="9" spans="1:14" ht="11.25" customHeight="1">
      <c r="A9" s="41" t="s">
        <v>22</v>
      </c>
      <c r="B9" s="42"/>
      <c r="C9" s="16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</row>
    <row r="10" spans="1:14" ht="12">
      <c r="A10" s="26"/>
      <c r="B10" s="26"/>
      <c r="C10" s="27" t="s">
        <v>23</v>
      </c>
      <c r="D10" s="28">
        <v>187532165</v>
      </c>
      <c r="E10" s="28">
        <v>187532165</v>
      </c>
      <c r="F10" s="28">
        <v>187532165</v>
      </c>
      <c r="G10" s="28">
        <v>33062171.600000001</v>
      </c>
      <c r="H10" s="28"/>
      <c r="I10" s="28"/>
      <c r="J10" s="28"/>
      <c r="K10" s="28"/>
      <c r="L10" s="28">
        <v>37798878.476599999</v>
      </c>
      <c r="M10" s="29">
        <f t="shared" ref="M10:M34" si="0">IF(G10=0,0,L10/G10*100)</f>
        <v>114.32666593684971</v>
      </c>
      <c r="N10" s="29">
        <f t="shared" ref="N10:N34" si="1">IF(F10=0,0,L10/F10*100)</f>
        <v>20.155944169150931</v>
      </c>
    </row>
    <row r="11" spans="1:14">
      <c r="A11" s="30"/>
      <c r="B11" s="30"/>
      <c r="C11" s="31" t="s">
        <v>24</v>
      </c>
      <c r="D11" s="32">
        <v>106133463</v>
      </c>
      <c r="E11" s="32">
        <v>106133463</v>
      </c>
      <c r="F11" s="32">
        <v>106133463</v>
      </c>
      <c r="G11" s="32">
        <v>21672322.399999999</v>
      </c>
      <c r="H11" s="32"/>
      <c r="I11" s="32"/>
      <c r="J11" s="32"/>
      <c r="K11" s="32"/>
      <c r="L11" s="32">
        <v>26096166.534899998</v>
      </c>
      <c r="M11" s="33">
        <f t="shared" si="0"/>
        <v>120.41241383018556</v>
      </c>
      <c r="N11" s="33">
        <f t="shared" si="1"/>
        <v>24.588066569447562</v>
      </c>
    </row>
    <row r="12" spans="1:14">
      <c r="A12" s="34" t="s">
        <v>25</v>
      </c>
      <c r="B12" s="34"/>
      <c r="C12" s="35" t="s">
        <v>26</v>
      </c>
      <c r="D12" s="36">
        <v>106133463</v>
      </c>
      <c r="E12" s="36">
        <v>106133463</v>
      </c>
      <c r="F12" s="36">
        <v>106133463</v>
      </c>
      <c r="G12" s="36">
        <v>21672322.399999999</v>
      </c>
      <c r="H12" s="36"/>
      <c r="I12" s="36"/>
      <c r="J12" s="36"/>
      <c r="K12" s="36"/>
      <c r="L12" s="36">
        <v>26096166.534699999</v>
      </c>
      <c r="M12" s="37">
        <f t="shared" si="0"/>
        <v>120.4124138292627</v>
      </c>
      <c r="N12" s="37">
        <f t="shared" si="1"/>
        <v>24.588066569259119</v>
      </c>
    </row>
    <row r="13" spans="1:14">
      <c r="A13" s="30"/>
      <c r="B13" s="30"/>
      <c r="C13" s="31" t="s">
        <v>27</v>
      </c>
      <c r="D13" s="32">
        <v>2329907</v>
      </c>
      <c r="E13" s="32">
        <v>2329907</v>
      </c>
      <c r="F13" s="32">
        <v>2329907</v>
      </c>
      <c r="G13" s="32">
        <v>348021.2</v>
      </c>
      <c r="H13" s="32"/>
      <c r="I13" s="32"/>
      <c r="J13" s="32"/>
      <c r="K13" s="32"/>
      <c r="L13" s="32">
        <v>420597.78120000003</v>
      </c>
      <c r="M13" s="33">
        <f t="shared" si="0"/>
        <v>120.85406900499164</v>
      </c>
      <c r="N13" s="33">
        <f t="shared" si="1"/>
        <v>18.052127454014261</v>
      </c>
    </row>
    <row r="14" spans="1:14">
      <c r="A14" s="34" t="s">
        <v>28</v>
      </c>
      <c r="B14" s="34"/>
      <c r="C14" s="35" t="s">
        <v>29</v>
      </c>
      <c r="D14" s="36">
        <v>2329907</v>
      </c>
      <c r="E14" s="36">
        <v>2329907</v>
      </c>
      <c r="F14" s="36">
        <v>2329907</v>
      </c>
      <c r="G14" s="36">
        <v>348021.2</v>
      </c>
      <c r="H14" s="36"/>
      <c r="I14" s="36"/>
      <c r="J14" s="36"/>
      <c r="K14" s="36"/>
      <c r="L14" s="36">
        <v>420597.78120000003</v>
      </c>
      <c r="M14" s="37">
        <f t="shared" si="0"/>
        <v>120.85406900499164</v>
      </c>
      <c r="N14" s="37">
        <f t="shared" si="1"/>
        <v>18.052127454014261</v>
      </c>
    </row>
    <row r="15" spans="1:14">
      <c r="A15" s="30"/>
      <c r="B15" s="30"/>
      <c r="C15" s="31" t="s">
        <v>30</v>
      </c>
      <c r="D15" s="32">
        <v>839861</v>
      </c>
      <c r="E15" s="32">
        <v>839861</v>
      </c>
      <c r="F15" s="32">
        <v>839861</v>
      </c>
      <c r="G15" s="32">
        <v>115120</v>
      </c>
      <c r="H15" s="32"/>
      <c r="I15" s="32"/>
      <c r="J15" s="32"/>
      <c r="K15" s="32"/>
      <c r="L15" s="32">
        <v>355406.1606</v>
      </c>
      <c r="M15" s="33">
        <f t="shared" si="0"/>
        <v>308.72668571924947</v>
      </c>
      <c r="N15" s="33">
        <f t="shared" si="1"/>
        <v>42.317259713214447</v>
      </c>
    </row>
    <row r="16" spans="1:14">
      <c r="A16" s="34" t="s">
        <v>31</v>
      </c>
      <c r="B16" s="34"/>
      <c r="C16" s="35" t="s">
        <v>32</v>
      </c>
      <c r="D16" s="36">
        <v>839861</v>
      </c>
      <c r="E16" s="36">
        <v>839861</v>
      </c>
      <c r="F16" s="36">
        <v>839861</v>
      </c>
      <c r="G16" s="36">
        <v>115120</v>
      </c>
      <c r="H16" s="36"/>
      <c r="I16" s="36"/>
      <c r="J16" s="36"/>
      <c r="K16" s="36"/>
      <c r="L16" s="36">
        <v>355406.1606</v>
      </c>
      <c r="M16" s="37">
        <f t="shared" si="0"/>
        <v>308.72668571924947</v>
      </c>
      <c r="N16" s="37">
        <f t="shared" si="1"/>
        <v>42.317259713214447</v>
      </c>
    </row>
    <row r="17" spans="1:14">
      <c r="A17" s="30"/>
      <c r="B17" s="30"/>
      <c r="C17" s="31" t="s">
        <v>33</v>
      </c>
      <c r="D17" s="32">
        <v>78228934</v>
      </c>
      <c r="E17" s="32">
        <v>78228934</v>
      </c>
      <c r="F17" s="32">
        <v>78228934</v>
      </c>
      <c r="G17" s="32">
        <v>10926708</v>
      </c>
      <c r="H17" s="32"/>
      <c r="I17" s="32"/>
      <c r="J17" s="32"/>
      <c r="K17" s="32"/>
      <c r="L17" s="32">
        <v>10926708</v>
      </c>
      <c r="M17" s="33">
        <f t="shared" si="0"/>
        <v>100</v>
      </c>
      <c r="N17" s="33">
        <f t="shared" si="1"/>
        <v>13.967604364901609</v>
      </c>
    </row>
    <row r="18" spans="1:14">
      <c r="A18" s="34" t="s">
        <v>34</v>
      </c>
      <c r="B18" s="34"/>
      <c r="C18" s="35" t="s">
        <v>35</v>
      </c>
      <c r="D18" s="36">
        <v>78228934</v>
      </c>
      <c r="E18" s="36">
        <v>78228934</v>
      </c>
      <c r="F18" s="36">
        <v>78228934</v>
      </c>
      <c r="G18" s="36">
        <v>10926708</v>
      </c>
      <c r="H18" s="36"/>
      <c r="I18" s="36"/>
      <c r="J18" s="36"/>
      <c r="K18" s="36"/>
      <c r="L18" s="36">
        <v>10926708</v>
      </c>
      <c r="M18" s="37">
        <f t="shared" si="0"/>
        <v>100</v>
      </c>
      <c r="N18" s="37">
        <f t="shared" si="1"/>
        <v>13.967604364901609</v>
      </c>
    </row>
    <row r="19" spans="1:14" ht="12">
      <c r="A19" s="26"/>
      <c r="B19" s="26"/>
      <c r="C19" s="27" t="s">
        <v>36</v>
      </c>
      <c r="D19" s="28">
        <v>192824830</v>
      </c>
      <c r="E19" s="28">
        <v>193270626</v>
      </c>
      <c r="F19" s="28">
        <v>194582089</v>
      </c>
      <c r="G19" s="28">
        <v>36293495.799999997</v>
      </c>
      <c r="H19" s="28">
        <v>120997712.90000001</v>
      </c>
      <c r="I19" s="28">
        <v>0</v>
      </c>
      <c r="J19" s="28">
        <v>98364000.8741</v>
      </c>
      <c r="K19" s="28">
        <f t="shared" ref="K19:K34" si="2">J19-L19</f>
        <v>62084672.149700001</v>
      </c>
      <c r="L19" s="28">
        <v>36279328.724399999</v>
      </c>
      <c r="M19" s="29">
        <f t="shared" si="0"/>
        <v>99.960965249316118</v>
      </c>
      <c r="N19" s="29">
        <f t="shared" si="1"/>
        <v>18.644742129580074</v>
      </c>
    </row>
    <row r="20" spans="1:14">
      <c r="A20" s="34" t="s">
        <v>37</v>
      </c>
      <c r="B20" s="34"/>
      <c r="C20" s="35" t="s">
        <v>38</v>
      </c>
      <c r="D20" s="36">
        <v>9021117</v>
      </c>
      <c r="E20" s="36">
        <v>9068342</v>
      </c>
      <c r="F20" s="36">
        <v>9101288.0999999996</v>
      </c>
      <c r="G20" s="36">
        <v>2091246.2</v>
      </c>
      <c r="H20" s="36">
        <v>3902838.3</v>
      </c>
      <c r="I20" s="36">
        <v>0</v>
      </c>
      <c r="J20" s="36">
        <v>3177006.7673999998</v>
      </c>
      <c r="K20" s="36">
        <f t="shared" si="2"/>
        <v>1089640.1161999998</v>
      </c>
      <c r="L20" s="36">
        <v>2087366.6512</v>
      </c>
      <c r="M20" s="37">
        <f t="shared" si="0"/>
        <v>99.814486271391672</v>
      </c>
      <c r="N20" s="37">
        <f t="shared" si="1"/>
        <v>22.934848652906613</v>
      </c>
    </row>
    <row r="21" spans="1:14">
      <c r="A21" s="34" t="s">
        <v>39</v>
      </c>
      <c r="B21" s="34"/>
      <c r="C21" s="35" t="s">
        <v>40</v>
      </c>
      <c r="D21" s="36">
        <v>519623</v>
      </c>
      <c r="E21" s="36">
        <v>531123</v>
      </c>
      <c r="F21" s="36">
        <v>531123</v>
      </c>
      <c r="G21" s="36">
        <v>75997.100000000006</v>
      </c>
      <c r="H21" s="36">
        <v>243087.2</v>
      </c>
      <c r="I21" s="36">
        <v>0</v>
      </c>
      <c r="J21" s="36">
        <v>204542.30859999999</v>
      </c>
      <c r="K21" s="36">
        <f t="shared" si="2"/>
        <v>128747.97869999999</v>
      </c>
      <c r="L21" s="36">
        <v>75794.329899999997</v>
      </c>
      <c r="M21" s="37">
        <f t="shared" si="0"/>
        <v>99.733187055821858</v>
      </c>
      <c r="N21" s="37">
        <f t="shared" si="1"/>
        <v>14.270579489120221</v>
      </c>
    </row>
    <row r="22" spans="1:14" ht="21">
      <c r="A22" s="34" t="s">
        <v>41</v>
      </c>
      <c r="B22" s="34"/>
      <c r="C22" s="35" t="s">
        <v>42</v>
      </c>
      <c r="D22" s="36">
        <v>6105457</v>
      </c>
      <c r="E22" s="36">
        <v>6105457</v>
      </c>
      <c r="F22" s="36">
        <v>6105457</v>
      </c>
      <c r="G22" s="36">
        <v>1311446</v>
      </c>
      <c r="H22" s="36">
        <v>2482306</v>
      </c>
      <c r="I22" s="36">
        <v>0</v>
      </c>
      <c r="J22" s="36">
        <v>1573794.9257</v>
      </c>
      <c r="K22" s="36">
        <f t="shared" si="2"/>
        <v>263039.43819999998</v>
      </c>
      <c r="L22" s="36">
        <v>1310755.4875</v>
      </c>
      <c r="M22" s="37">
        <f t="shared" si="0"/>
        <v>99.947347241136882</v>
      </c>
      <c r="N22" s="37">
        <f t="shared" si="1"/>
        <v>21.468589288238373</v>
      </c>
    </row>
    <row r="23" spans="1:14">
      <c r="A23" s="34" t="s">
        <v>43</v>
      </c>
      <c r="B23" s="34"/>
      <c r="C23" s="35" t="s">
        <v>44</v>
      </c>
      <c r="D23" s="36">
        <v>64337517</v>
      </c>
      <c r="E23" s="36">
        <v>64325060</v>
      </c>
      <c r="F23" s="36">
        <v>64371238</v>
      </c>
      <c r="G23" s="36">
        <v>14823139.800000001</v>
      </c>
      <c r="H23" s="36">
        <v>34744611.5</v>
      </c>
      <c r="I23" s="36">
        <v>0</v>
      </c>
      <c r="J23" s="36">
        <v>29855453.5262</v>
      </c>
      <c r="K23" s="36">
        <f t="shared" si="2"/>
        <v>15036920.020400001</v>
      </c>
      <c r="L23" s="36">
        <v>14818533.505799999</v>
      </c>
      <c r="M23" s="37">
        <f t="shared" si="0"/>
        <v>99.96892497634002</v>
      </c>
      <c r="N23" s="37">
        <f t="shared" si="1"/>
        <v>23.020426460960717</v>
      </c>
    </row>
    <row r="24" spans="1:14">
      <c r="A24" s="34" t="s">
        <v>45</v>
      </c>
      <c r="B24" s="34"/>
      <c r="C24" s="35" t="s">
        <v>46</v>
      </c>
      <c r="D24" s="36">
        <v>6495350</v>
      </c>
      <c r="E24" s="36">
        <v>6495350</v>
      </c>
      <c r="F24" s="36">
        <v>6495350</v>
      </c>
      <c r="G24" s="36">
        <v>1658789.1</v>
      </c>
      <c r="H24" s="36">
        <v>4050953.1</v>
      </c>
      <c r="I24" s="36">
        <v>0</v>
      </c>
      <c r="J24" s="36">
        <v>3666500.1729000001</v>
      </c>
      <c r="K24" s="36">
        <f t="shared" si="2"/>
        <v>2007860.1294000002</v>
      </c>
      <c r="L24" s="36">
        <v>1658640.0434999999</v>
      </c>
      <c r="M24" s="37">
        <f t="shared" si="0"/>
        <v>99.991014137963646</v>
      </c>
      <c r="N24" s="37">
        <f t="shared" si="1"/>
        <v>25.535807054277289</v>
      </c>
    </row>
    <row r="25" spans="1:14">
      <c r="A25" s="34" t="s">
        <v>47</v>
      </c>
      <c r="B25" s="34"/>
      <c r="C25" s="35" t="s">
        <v>48</v>
      </c>
      <c r="D25" s="36">
        <v>9929419</v>
      </c>
      <c r="E25" s="36">
        <v>9931432</v>
      </c>
      <c r="F25" s="36">
        <v>9931432</v>
      </c>
      <c r="G25" s="36">
        <v>2258214.7000000002</v>
      </c>
      <c r="H25" s="36">
        <v>4435128.2</v>
      </c>
      <c r="I25" s="36">
        <v>0</v>
      </c>
      <c r="J25" s="36">
        <v>3812507.4311000002</v>
      </c>
      <c r="K25" s="36">
        <f t="shared" si="2"/>
        <v>1556747.9248000002</v>
      </c>
      <c r="L25" s="36">
        <v>2255759.5063</v>
      </c>
      <c r="M25" s="37">
        <f t="shared" si="0"/>
        <v>99.891277224437516</v>
      </c>
      <c r="N25" s="37">
        <f t="shared" si="1"/>
        <v>22.713335864354708</v>
      </c>
    </row>
    <row r="26" spans="1:14">
      <c r="A26" s="34" t="s">
        <v>49</v>
      </c>
      <c r="B26" s="34"/>
      <c r="C26" s="35" t="s">
        <v>50</v>
      </c>
      <c r="D26" s="36">
        <v>37127078</v>
      </c>
      <c r="E26" s="36">
        <v>37465178</v>
      </c>
      <c r="F26" s="36">
        <v>37465178</v>
      </c>
      <c r="G26" s="36">
        <v>3333469.6</v>
      </c>
      <c r="H26" s="36">
        <v>34800805.100000001</v>
      </c>
      <c r="I26" s="36">
        <v>0</v>
      </c>
      <c r="J26" s="36">
        <v>26913932.854200002</v>
      </c>
      <c r="K26" s="36">
        <f t="shared" si="2"/>
        <v>23580893.749400001</v>
      </c>
      <c r="L26" s="36">
        <v>3333039.1047999999</v>
      </c>
      <c r="M26" s="37">
        <f t="shared" si="0"/>
        <v>99.98708567193772</v>
      </c>
      <c r="N26" s="37">
        <f t="shared" si="1"/>
        <v>8.8963653256898976</v>
      </c>
    </row>
    <row r="27" spans="1:14">
      <c r="A27" s="34" t="s">
        <v>51</v>
      </c>
      <c r="B27" s="34"/>
      <c r="C27" s="35" t="s">
        <v>52</v>
      </c>
      <c r="D27" s="36">
        <v>13542612</v>
      </c>
      <c r="E27" s="36">
        <v>13595231</v>
      </c>
      <c r="F27" s="36">
        <v>13595231</v>
      </c>
      <c r="G27" s="36">
        <v>3284678.2</v>
      </c>
      <c r="H27" s="36">
        <v>7571569.0999999996</v>
      </c>
      <c r="I27" s="36">
        <v>0</v>
      </c>
      <c r="J27" s="36">
        <v>7032846.8404999999</v>
      </c>
      <c r="K27" s="36">
        <f t="shared" si="2"/>
        <v>3749395.5858</v>
      </c>
      <c r="L27" s="36">
        <v>3283451.2546999999</v>
      </c>
      <c r="M27" s="37">
        <f t="shared" si="0"/>
        <v>99.962646407797266</v>
      </c>
      <c r="N27" s="37">
        <f t="shared" si="1"/>
        <v>24.151492936751129</v>
      </c>
    </row>
    <row r="28" spans="1:14">
      <c r="A28" s="34" t="s">
        <v>53</v>
      </c>
      <c r="B28" s="34"/>
      <c r="C28" s="35" t="s">
        <v>54</v>
      </c>
      <c r="D28" s="36">
        <v>7875841</v>
      </c>
      <c r="E28" s="36">
        <v>7875841</v>
      </c>
      <c r="F28" s="36">
        <v>7875841</v>
      </c>
      <c r="G28" s="36">
        <v>325390</v>
      </c>
      <c r="H28" s="36">
        <v>7868626</v>
      </c>
      <c r="I28" s="36">
        <v>0</v>
      </c>
      <c r="J28" s="36">
        <v>6347677.5596000003</v>
      </c>
      <c r="K28" s="36">
        <f t="shared" si="2"/>
        <v>6022287.6146</v>
      </c>
      <c r="L28" s="36">
        <v>325389.94500000001</v>
      </c>
      <c r="M28" s="37">
        <f t="shared" si="0"/>
        <v>99.999983097206439</v>
      </c>
      <c r="N28" s="37">
        <f t="shared" si="1"/>
        <v>4.1314945921330812</v>
      </c>
    </row>
    <row r="29" spans="1:14" ht="31.5">
      <c r="A29" s="34" t="s">
        <v>55</v>
      </c>
      <c r="B29" s="34"/>
      <c r="C29" s="35" t="s">
        <v>56</v>
      </c>
      <c r="D29" s="36">
        <v>12993587</v>
      </c>
      <c r="E29" s="36">
        <v>13001047</v>
      </c>
      <c r="F29" s="36">
        <v>13001047</v>
      </c>
      <c r="G29" s="36">
        <v>1403495.4</v>
      </c>
      <c r="H29" s="36">
        <v>2959524.1</v>
      </c>
      <c r="I29" s="36">
        <v>0</v>
      </c>
      <c r="J29" s="36">
        <v>2692442.8752000001</v>
      </c>
      <c r="K29" s="36">
        <f t="shared" si="2"/>
        <v>1289220.1983</v>
      </c>
      <c r="L29" s="36">
        <v>1403222.6769000001</v>
      </c>
      <c r="M29" s="37">
        <f t="shared" si="0"/>
        <v>99.980568293989435</v>
      </c>
      <c r="N29" s="37">
        <f t="shared" si="1"/>
        <v>10.793151327735375</v>
      </c>
    </row>
    <row r="30" spans="1:14">
      <c r="A30" s="34" t="s">
        <v>57</v>
      </c>
      <c r="B30" s="34"/>
      <c r="C30" s="35" t="s">
        <v>58</v>
      </c>
      <c r="D30" s="36">
        <v>479501</v>
      </c>
      <c r="E30" s="36">
        <v>492991</v>
      </c>
      <c r="F30" s="36">
        <v>494326</v>
      </c>
      <c r="G30" s="36">
        <v>113753.5</v>
      </c>
      <c r="H30" s="36">
        <v>191914.5</v>
      </c>
      <c r="I30" s="36">
        <v>0</v>
      </c>
      <c r="J30" s="36">
        <v>148689.2003</v>
      </c>
      <c r="K30" s="36">
        <f t="shared" si="2"/>
        <v>35146.941599999991</v>
      </c>
      <c r="L30" s="36">
        <v>113542.25870000001</v>
      </c>
      <c r="M30" s="37">
        <f t="shared" si="0"/>
        <v>99.814299076511929</v>
      </c>
      <c r="N30" s="37">
        <f t="shared" si="1"/>
        <v>22.969105145187591</v>
      </c>
    </row>
    <row r="31" spans="1:14">
      <c r="A31" s="34" t="s">
        <v>59</v>
      </c>
      <c r="B31" s="34"/>
      <c r="C31" s="35" t="s">
        <v>60</v>
      </c>
      <c r="D31" s="36">
        <v>13297443</v>
      </c>
      <c r="E31" s="36">
        <v>13238689</v>
      </c>
      <c r="F31" s="36">
        <v>13238689</v>
      </c>
      <c r="G31" s="36">
        <v>1658588.7</v>
      </c>
      <c r="H31" s="36">
        <v>10440029.300000001</v>
      </c>
      <c r="I31" s="36">
        <v>0</v>
      </c>
      <c r="J31" s="36">
        <v>6674548.5225</v>
      </c>
      <c r="K31" s="36">
        <f t="shared" si="2"/>
        <v>5015994.9632000001</v>
      </c>
      <c r="L31" s="36">
        <v>1658553.5593000001</v>
      </c>
      <c r="M31" s="37">
        <f t="shared" si="0"/>
        <v>99.997881289074257</v>
      </c>
      <c r="N31" s="37">
        <f t="shared" si="1"/>
        <v>12.528080078775172</v>
      </c>
    </row>
    <row r="32" spans="1:14">
      <c r="A32" s="34" t="s">
        <v>61</v>
      </c>
      <c r="B32" s="34"/>
      <c r="C32" s="35" t="s">
        <v>62</v>
      </c>
      <c r="D32" s="36">
        <v>7213274</v>
      </c>
      <c r="E32" s="36">
        <v>7257874</v>
      </c>
      <c r="F32" s="36">
        <v>7207789.9000000004</v>
      </c>
      <c r="G32" s="36">
        <v>1724960</v>
      </c>
      <c r="H32" s="36">
        <v>5073504</v>
      </c>
      <c r="I32" s="36">
        <v>0</v>
      </c>
      <c r="J32" s="36">
        <v>4033733.111</v>
      </c>
      <c r="K32" s="36">
        <f t="shared" si="2"/>
        <v>2308777.4896</v>
      </c>
      <c r="L32" s="36">
        <v>1724955.6214000001</v>
      </c>
      <c r="M32" s="37">
        <f t="shared" si="0"/>
        <v>99.999746162229854</v>
      </c>
      <c r="N32" s="37">
        <f t="shared" si="1"/>
        <v>23.931824391829178</v>
      </c>
    </row>
    <row r="33" spans="1:14">
      <c r="A33" s="34" t="s">
        <v>63</v>
      </c>
      <c r="B33" s="34"/>
      <c r="C33" s="35" t="s">
        <v>64</v>
      </c>
      <c r="D33" s="36">
        <v>6169</v>
      </c>
      <c r="E33" s="36">
        <v>6169</v>
      </c>
      <c r="F33" s="36">
        <v>13169</v>
      </c>
      <c r="G33" s="36">
        <v>2157</v>
      </c>
      <c r="H33" s="36">
        <v>2157</v>
      </c>
      <c r="I33" s="36">
        <v>0</v>
      </c>
      <c r="J33" s="36">
        <v>2156.2710000000002</v>
      </c>
      <c r="K33" s="36">
        <f t="shared" si="2"/>
        <v>0</v>
      </c>
      <c r="L33" s="36">
        <v>2156.2710000000002</v>
      </c>
      <c r="M33" s="37">
        <f t="shared" si="0"/>
        <v>99.966203059805295</v>
      </c>
      <c r="N33" s="37">
        <f t="shared" si="1"/>
        <v>16.373840078973348</v>
      </c>
    </row>
    <row r="34" spans="1:14">
      <c r="A34" s="34" t="s">
        <v>65</v>
      </c>
      <c r="B34" s="34"/>
      <c r="C34" s="35" t="s">
        <v>66</v>
      </c>
      <c r="D34" s="36">
        <v>3880842</v>
      </c>
      <c r="E34" s="36">
        <v>3880842</v>
      </c>
      <c r="F34" s="36">
        <v>5154930</v>
      </c>
      <c r="G34" s="36">
        <v>2228170.5</v>
      </c>
      <c r="H34" s="36">
        <v>2230659.5</v>
      </c>
      <c r="I34" s="36">
        <v>0</v>
      </c>
      <c r="J34" s="36">
        <v>2228168.5090000001</v>
      </c>
      <c r="K34" s="36">
        <f t="shared" si="2"/>
        <v>0</v>
      </c>
      <c r="L34" s="36">
        <v>2228168.5090000001</v>
      </c>
      <c r="M34" s="37">
        <f t="shared" si="0"/>
        <v>99.999910644180957</v>
      </c>
      <c r="N34" s="37">
        <f t="shared" si="1"/>
        <v>43.224030374806254</v>
      </c>
    </row>
    <row r="35" spans="1:14" ht="12">
      <c r="A35" s="26"/>
      <c r="B35" s="26"/>
      <c r="C35" s="27" t="s">
        <v>67</v>
      </c>
      <c r="D35" s="28">
        <v>427663</v>
      </c>
      <c r="E35" s="28">
        <v>427663</v>
      </c>
      <c r="F35" s="28">
        <v>427663</v>
      </c>
      <c r="G35" s="28">
        <v>-573400</v>
      </c>
      <c r="H35" s="28"/>
      <c r="I35" s="28"/>
      <c r="J35" s="28"/>
      <c r="K35" s="28"/>
      <c r="L35" s="28">
        <v>59719.546999999999</v>
      </c>
      <c r="M35" s="29"/>
      <c r="N35" s="29"/>
    </row>
    <row r="36" spans="1:14">
      <c r="A36" s="30"/>
      <c r="B36" s="30"/>
      <c r="C36" s="31" t="s">
        <v>68</v>
      </c>
      <c r="D36" s="32">
        <v>2544814</v>
      </c>
      <c r="E36" s="32">
        <v>2544814</v>
      </c>
      <c r="F36" s="32">
        <v>2544814</v>
      </c>
      <c r="G36" s="32">
        <v>173620</v>
      </c>
      <c r="H36" s="32">
        <v>173620</v>
      </c>
      <c r="I36" s="32">
        <v>0</v>
      </c>
      <c r="J36" s="32">
        <v>173442</v>
      </c>
      <c r="K36" s="32">
        <f>J36-L36</f>
        <v>0</v>
      </c>
      <c r="L36" s="32">
        <v>173442</v>
      </c>
      <c r="M36" s="33">
        <f>IF(G36=0,0,L36/G36*100)</f>
        <v>99.897477249164851</v>
      </c>
      <c r="N36" s="33">
        <f>IF(F36=0,0,L36/F36*100)</f>
        <v>6.8155079310315019</v>
      </c>
    </row>
    <row r="37" spans="1:14">
      <c r="A37" s="34" t="s">
        <v>47</v>
      </c>
      <c r="B37" s="34"/>
      <c r="C37" s="35" t="s">
        <v>48</v>
      </c>
      <c r="D37" s="36">
        <v>514444</v>
      </c>
      <c r="E37" s="36">
        <v>514444</v>
      </c>
      <c r="F37" s="36">
        <v>514444</v>
      </c>
      <c r="G37" s="36">
        <v>133938</v>
      </c>
      <c r="H37" s="36">
        <v>133938</v>
      </c>
      <c r="I37" s="36">
        <v>0</v>
      </c>
      <c r="J37" s="36">
        <v>133938</v>
      </c>
      <c r="K37" s="36">
        <f>J37-L37</f>
        <v>0</v>
      </c>
      <c r="L37" s="36">
        <v>133938</v>
      </c>
      <c r="M37" s="37">
        <f>IF(G37=0,0,L37/G37*100)</f>
        <v>100</v>
      </c>
      <c r="N37" s="37">
        <f>IF(F37=0,0,L37/F37*100)</f>
        <v>26.035486855712186</v>
      </c>
    </row>
    <row r="38" spans="1:14" ht="31.5">
      <c r="A38" s="34" t="s">
        <v>55</v>
      </c>
      <c r="B38" s="34"/>
      <c r="C38" s="35" t="s">
        <v>56</v>
      </c>
      <c r="D38" s="36">
        <v>2030370</v>
      </c>
      <c r="E38" s="36">
        <v>2030370</v>
      </c>
      <c r="F38" s="36">
        <v>2030370</v>
      </c>
      <c r="G38" s="36">
        <v>39682</v>
      </c>
      <c r="H38" s="36">
        <v>39682</v>
      </c>
      <c r="I38" s="36">
        <v>0</v>
      </c>
      <c r="J38" s="36">
        <v>39504</v>
      </c>
      <c r="K38" s="36">
        <f>J38-L38</f>
        <v>0</v>
      </c>
      <c r="L38" s="36">
        <v>39504</v>
      </c>
      <c r="M38" s="37">
        <f>IF(G38=0,0,L38/G38*100)</f>
        <v>99.551433899501035</v>
      </c>
      <c r="N38" s="37">
        <f>IF(F38=0,0,L38/F38*100)</f>
        <v>1.9456552254022665</v>
      </c>
    </row>
    <row r="39" spans="1:14">
      <c r="A39" s="30"/>
      <c r="B39" s="30"/>
      <c r="C39" s="31" t="s">
        <v>69</v>
      </c>
      <c r="D39" s="32">
        <v>2117151</v>
      </c>
      <c r="E39" s="32">
        <v>2117151</v>
      </c>
      <c r="F39" s="32">
        <v>2117151</v>
      </c>
      <c r="G39" s="32">
        <v>747020</v>
      </c>
      <c r="H39" s="32"/>
      <c r="I39" s="32"/>
      <c r="J39" s="32"/>
      <c r="K39" s="32"/>
      <c r="L39" s="32">
        <v>113722.4529</v>
      </c>
      <c r="M39" s="33">
        <f>IF(G39=0,0,L39/G39*100)</f>
        <v>15.223481687237289</v>
      </c>
      <c r="N39" s="33">
        <f>IF(F39=0,0,L39/F39*100)</f>
        <v>5.3714852129111241</v>
      </c>
    </row>
    <row r="40" spans="1:14">
      <c r="A40" s="34" t="s">
        <v>70</v>
      </c>
      <c r="B40" s="34"/>
      <c r="C40" s="35" t="s">
        <v>71</v>
      </c>
      <c r="D40" s="36">
        <v>2117151</v>
      </c>
      <c r="E40" s="36">
        <v>2117151</v>
      </c>
      <c r="F40" s="36">
        <v>2117151</v>
      </c>
      <c r="G40" s="36">
        <v>747020</v>
      </c>
      <c r="H40" s="36"/>
      <c r="I40" s="36"/>
      <c r="J40" s="36"/>
      <c r="K40" s="36"/>
      <c r="L40" s="36">
        <v>113722.45292</v>
      </c>
      <c r="M40" s="37">
        <f>IF(G40=0,0,L40/G40*100)</f>
        <v>15.223481689914594</v>
      </c>
      <c r="N40" s="37">
        <f>IF(F40=0,0,L40/F40*100)</f>
        <v>5.3714852138557898</v>
      </c>
    </row>
    <row r="41" spans="1:14" ht="24">
      <c r="A41" s="26"/>
      <c r="B41" s="26"/>
      <c r="C41" s="27" t="s">
        <v>72</v>
      </c>
      <c r="D41" s="28">
        <v>-304077</v>
      </c>
      <c r="E41" s="28">
        <v>-216088</v>
      </c>
      <c r="F41" s="28">
        <v>-216088</v>
      </c>
      <c r="G41" s="28">
        <v>65266</v>
      </c>
      <c r="H41" s="28"/>
      <c r="I41" s="28"/>
      <c r="J41" s="28"/>
      <c r="K41" s="28"/>
      <c r="L41" s="28">
        <v>-36557.762000000002</v>
      </c>
      <c r="M41" s="29"/>
      <c r="N41" s="29"/>
    </row>
    <row r="42" spans="1:14">
      <c r="A42" s="30"/>
      <c r="B42" s="30"/>
      <c r="C42" s="31" t="s">
        <v>73</v>
      </c>
      <c r="D42" s="32">
        <v>139523</v>
      </c>
      <c r="E42" s="32">
        <v>227512</v>
      </c>
      <c r="F42" s="32">
        <v>227512</v>
      </c>
      <c r="G42" s="32">
        <v>86501</v>
      </c>
      <c r="H42" s="32">
        <v>111694</v>
      </c>
      <c r="I42" s="32">
        <v>0</v>
      </c>
      <c r="J42" s="32">
        <v>86500</v>
      </c>
      <c r="K42" s="32">
        <f>J42-L42</f>
        <v>0</v>
      </c>
      <c r="L42" s="32">
        <v>86500</v>
      </c>
      <c r="M42" s="33">
        <f>IF(G42=0,0,L42/G42*100)</f>
        <v>99.998843944000654</v>
      </c>
      <c r="N42" s="33">
        <f>IF(F42=0,0,L42/F42*100)</f>
        <v>38.019972572875275</v>
      </c>
    </row>
    <row r="43" spans="1:14">
      <c r="A43" s="34" t="s">
        <v>61</v>
      </c>
      <c r="B43" s="34"/>
      <c r="C43" s="35" t="s">
        <v>62</v>
      </c>
      <c r="D43" s="36">
        <v>139523</v>
      </c>
      <c r="E43" s="36">
        <v>227512</v>
      </c>
      <c r="F43" s="36">
        <v>227512</v>
      </c>
      <c r="G43" s="36">
        <v>86501</v>
      </c>
      <c r="H43" s="36">
        <v>111694</v>
      </c>
      <c r="I43" s="36">
        <v>0</v>
      </c>
      <c r="J43" s="36">
        <v>86500</v>
      </c>
      <c r="K43" s="36">
        <f>J43-L43</f>
        <v>0</v>
      </c>
      <c r="L43" s="36">
        <v>86500</v>
      </c>
      <c r="M43" s="37">
        <f>IF(G43=0,0,L43/G43*100)</f>
        <v>99.998843944000654</v>
      </c>
      <c r="N43" s="37">
        <f>IF(F43=0,0,L43/F43*100)</f>
        <v>38.019972572875275</v>
      </c>
    </row>
    <row r="44" spans="1:14" ht="21">
      <c r="A44" s="30"/>
      <c r="B44" s="30"/>
      <c r="C44" s="31" t="s">
        <v>74</v>
      </c>
      <c r="D44" s="32">
        <v>443600</v>
      </c>
      <c r="E44" s="32">
        <v>443600</v>
      </c>
      <c r="F44" s="32">
        <v>443600</v>
      </c>
      <c r="G44" s="32">
        <v>21235</v>
      </c>
      <c r="H44" s="32"/>
      <c r="I44" s="32"/>
      <c r="J44" s="32"/>
      <c r="K44" s="32"/>
      <c r="L44" s="32">
        <v>123057.762</v>
      </c>
      <c r="M44" s="33">
        <f>IF(G44=0,0,L44/G44*100)</f>
        <v>579.5044125264892</v>
      </c>
      <c r="N44" s="33">
        <f>IF(F44=0,0,L44/F44*100)</f>
        <v>27.74070378719567</v>
      </c>
    </row>
    <row r="45" spans="1:14">
      <c r="A45" s="34" t="s">
        <v>75</v>
      </c>
      <c r="B45" s="34"/>
      <c r="C45" s="35" t="s">
        <v>76</v>
      </c>
      <c r="D45" s="36">
        <v>443600</v>
      </c>
      <c r="E45" s="36">
        <v>443600</v>
      </c>
      <c r="F45" s="36">
        <v>443600</v>
      </c>
      <c r="G45" s="36">
        <v>21235</v>
      </c>
      <c r="H45" s="36"/>
      <c r="I45" s="36"/>
      <c r="J45" s="36"/>
      <c r="K45" s="36"/>
      <c r="L45" s="36">
        <v>123057.762</v>
      </c>
      <c r="M45" s="37">
        <f>IF(G45=0,0,L45/G45*100)</f>
        <v>579.5044125264892</v>
      </c>
      <c r="N45" s="37">
        <f>IF(F45=0,0,L45/F45*100)</f>
        <v>27.74070378719567</v>
      </c>
    </row>
    <row r="46" spans="1:14" ht="12">
      <c r="A46" s="26"/>
      <c r="B46" s="26"/>
      <c r="C46" s="27" t="s">
        <v>77</v>
      </c>
      <c r="D46" s="28">
        <v>-5416251</v>
      </c>
      <c r="E46" s="28">
        <v>-5950036</v>
      </c>
      <c r="F46" s="28">
        <v>-7261499</v>
      </c>
      <c r="G46" s="28">
        <v>-2723190.2</v>
      </c>
      <c r="H46" s="28"/>
      <c r="I46" s="28"/>
      <c r="J46" s="28"/>
      <c r="K46" s="28"/>
      <c r="L46" s="28">
        <v>1496387.9680000001</v>
      </c>
      <c r="M46" s="29"/>
      <c r="N46" s="29"/>
    </row>
    <row r="47" spans="1:14" ht="24">
      <c r="A47" s="26"/>
      <c r="B47" s="26"/>
      <c r="C47" s="27" t="s">
        <v>78</v>
      </c>
      <c r="D47" s="28">
        <v>5416251</v>
      </c>
      <c r="E47" s="28">
        <v>5950036</v>
      </c>
      <c r="F47" s="28">
        <v>7261499</v>
      </c>
      <c r="G47" s="28">
        <v>2723190.2</v>
      </c>
      <c r="H47" s="28"/>
      <c r="I47" s="28"/>
      <c r="J47" s="28"/>
      <c r="K47" s="28"/>
      <c r="L47" s="28">
        <v>-1496387.9680000001</v>
      </c>
      <c r="M47" s="29"/>
      <c r="N47" s="29"/>
    </row>
    <row r="48" spans="1:14">
      <c r="A48" s="30"/>
      <c r="B48" s="30"/>
      <c r="C48" s="31" t="s">
        <v>79</v>
      </c>
      <c r="D48" s="32">
        <v>8580771</v>
      </c>
      <c r="E48" s="32">
        <v>8580771</v>
      </c>
      <c r="F48" s="32">
        <v>8580771</v>
      </c>
      <c r="G48" s="32">
        <v>656013.80000000005</v>
      </c>
      <c r="H48" s="32"/>
      <c r="I48" s="32"/>
      <c r="J48" s="32"/>
      <c r="K48" s="32"/>
      <c r="L48" s="32">
        <v>1648153</v>
      </c>
      <c r="M48" s="33">
        <f>IF(G48=0,0,L48/G48*100)</f>
        <v>251.23755018568207</v>
      </c>
      <c r="N48" s="33">
        <f>IF(F48=0,0,L48/F48*100)</f>
        <v>19.207516434129289</v>
      </c>
    </row>
    <row r="49" spans="1:14">
      <c r="A49" s="34" t="s">
        <v>80</v>
      </c>
      <c r="B49" s="34"/>
      <c r="C49" s="35" t="s">
        <v>81</v>
      </c>
      <c r="D49" s="36">
        <v>8580771</v>
      </c>
      <c r="E49" s="36">
        <v>8580771</v>
      </c>
      <c r="F49" s="36">
        <v>8580771</v>
      </c>
      <c r="G49" s="36">
        <v>656013.80000000005</v>
      </c>
      <c r="H49" s="36"/>
      <c r="I49" s="36"/>
      <c r="J49" s="36"/>
      <c r="K49" s="36"/>
      <c r="L49" s="36">
        <v>1648153</v>
      </c>
      <c r="M49" s="37">
        <f>IF(G49=0,0,L49/G49*100)</f>
        <v>251.23755018568207</v>
      </c>
      <c r="N49" s="37">
        <f>IF(F49=0,0,L49/F49*100)</f>
        <v>19.207516434129289</v>
      </c>
    </row>
    <row r="50" spans="1:14">
      <c r="A50" s="30"/>
      <c r="B50" s="30"/>
      <c r="C50" s="31" t="s">
        <v>82</v>
      </c>
      <c r="D50" s="32">
        <v>3881963</v>
      </c>
      <c r="E50" s="32">
        <v>3881963</v>
      </c>
      <c r="F50" s="32">
        <v>3881963</v>
      </c>
      <c r="G50" s="32">
        <v>0</v>
      </c>
      <c r="H50" s="32"/>
      <c r="I50" s="32"/>
      <c r="J50" s="32"/>
      <c r="K50" s="32"/>
      <c r="L50" s="32">
        <v>0</v>
      </c>
      <c r="M50" s="33">
        <f>IF(G50=0,0,L50/G50*100)</f>
        <v>0</v>
      </c>
      <c r="N50" s="33">
        <f>IF(F50=0,0,L50/F50*100)</f>
        <v>0</v>
      </c>
    </row>
    <row r="51" spans="1:14">
      <c r="A51" s="34" t="s">
        <v>83</v>
      </c>
      <c r="B51" s="34"/>
      <c r="C51" s="35" t="s">
        <v>84</v>
      </c>
      <c r="D51" s="36">
        <v>3881963</v>
      </c>
      <c r="E51" s="36">
        <v>3881963</v>
      </c>
      <c r="F51" s="36">
        <v>3881963</v>
      </c>
      <c r="G51" s="36">
        <v>0</v>
      </c>
      <c r="H51" s="36"/>
      <c r="I51" s="36"/>
      <c r="J51" s="36"/>
      <c r="K51" s="36"/>
      <c r="L51" s="36">
        <v>0</v>
      </c>
      <c r="M51" s="37">
        <f>IF(G51=0,0,L51/G51*100)</f>
        <v>0</v>
      </c>
      <c r="N51" s="37">
        <f>IF(F51=0,0,L51/F51*100)</f>
        <v>0</v>
      </c>
    </row>
    <row r="52" spans="1:14" ht="21">
      <c r="A52" s="30"/>
      <c r="B52" s="30"/>
      <c r="C52" s="31" t="s">
        <v>85</v>
      </c>
      <c r="D52" s="32">
        <v>717443</v>
      </c>
      <c r="E52" s="32">
        <v>1251228</v>
      </c>
      <c r="F52" s="32">
        <v>2562691</v>
      </c>
      <c r="G52" s="32">
        <v>2067176.4</v>
      </c>
      <c r="H52" s="32"/>
      <c r="I52" s="32"/>
      <c r="J52" s="32"/>
      <c r="K52" s="32"/>
      <c r="L52" s="32">
        <v>-3144540.9679999999</v>
      </c>
      <c r="M52" s="33"/>
      <c r="N52" s="33"/>
    </row>
    <row r="53" spans="1:14" ht="24">
      <c r="A53" s="26"/>
      <c r="B53" s="26"/>
      <c r="C53" s="27" t="s">
        <v>86</v>
      </c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9"/>
    </row>
    <row r="54" spans="1:14" ht="21">
      <c r="A54" s="30"/>
      <c r="B54" s="30"/>
      <c r="C54" s="31" t="s">
        <v>87</v>
      </c>
      <c r="D54" s="32"/>
      <c r="E54" s="32"/>
      <c r="F54" s="32"/>
      <c r="G54" s="32"/>
      <c r="H54" s="32"/>
      <c r="I54" s="32"/>
      <c r="J54" s="32"/>
      <c r="K54" s="32"/>
      <c r="L54" s="32">
        <v>4574544.6591999996</v>
      </c>
      <c r="M54" s="33"/>
      <c r="N54" s="33"/>
    </row>
    <row r="55" spans="1:14" ht="21">
      <c r="A55" s="30"/>
      <c r="B55" s="30"/>
      <c r="C55" s="31" t="s">
        <v>88</v>
      </c>
      <c r="D55" s="32"/>
      <c r="E55" s="32"/>
      <c r="F55" s="32"/>
      <c r="G55" s="32"/>
      <c r="H55" s="32"/>
      <c r="I55" s="32"/>
      <c r="J55" s="32"/>
      <c r="K55" s="32"/>
      <c r="L55" s="32">
        <v>7719085.6270000003</v>
      </c>
      <c r="M55" s="33"/>
      <c r="N55" s="33"/>
    </row>
    <row r="59" spans="1:14" ht="12">
      <c r="A59" s="40"/>
      <c r="B59" s="38"/>
      <c r="C59" s="39"/>
      <c r="D59" s="39"/>
      <c r="E59" s="39"/>
      <c r="F59" s="39"/>
      <c r="G59" s="39"/>
      <c r="H59" s="39"/>
      <c r="I59" s="39"/>
      <c r="J59" s="39"/>
      <c r="K59" s="39"/>
    </row>
  </sheetData>
  <mergeCells count="13">
    <mergeCell ref="J7:J8"/>
    <mergeCell ref="K7:K8"/>
    <mergeCell ref="L7:L8"/>
    <mergeCell ref="N7:N8"/>
    <mergeCell ref="M7:M8"/>
    <mergeCell ref="A9:B9"/>
    <mergeCell ref="A7:B8"/>
    <mergeCell ref="F7:F8"/>
    <mergeCell ref="I7:I8"/>
    <mergeCell ref="C7:C8"/>
    <mergeCell ref="D7:D8"/>
    <mergeCell ref="E7:E8"/>
    <mergeCell ref="G7:H7"/>
  </mergeCells>
  <phoneticPr fontId="0" type="noConversion"/>
  <printOptions horizontalCentered="1"/>
  <pageMargins left="0.19685039370078741" right="0.19685039370078741" top="0.78740157480314965" bottom="0.35433070866141736" header="0.39370078740157483" footer="0.19685039370078741"/>
  <pageSetup paperSize="9" scale="77" fitToHeight="0" orientation="landscape" useFirstPageNumber="1" r:id="rId1"/>
  <headerFooter alignWithMargins="0"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Отчет!Заголовки_для_печати</vt:lpstr>
    </vt:vector>
  </TitlesOfParts>
  <Company>RR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MMussabekov</cp:lastModifiedBy>
  <cp:lastPrinted>2018-04-06T10:00:19Z</cp:lastPrinted>
  <dcterms:created xsi:type="dcterms:W3CDTF">2003-05-20T10:03:43Z</dcterms:created>
  <dcterms:modified xsi:type="dcterms:W3CDTF">2018-04-09T06:52:58Z</dcterms:modified>
</cp:coreProperties>
</file>