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DSB-311291\Desktop\Ашық бюджет\039\"/>
    </mc:Choice>
  </mc:AlternateContent>
  <xr:revisionPtr revIDLastSave="0" documentId="13_ncr:1_{33F62B5F-58A1-4E0C-A30A-E2E84CBF2A8E}" xr6:coauthVersionLast="47" xr6:coauthVersionMax="47" xr10:uidLastSave="{00000000-0000-0000-0000-000000000000}"/>
  <bookViews>
    <workbookView xWindow="-120" yWindow="-120" windowWidth="29040" windowHeight="15840" firstSheet="32" activeTab="32" xr2:uid="{00000000-000D-0000-FFFF-FFFF00000000}"/>
  </bookViews>
  <sheets>
    <sheet name="005" sheetId="1" r:id="rId1"/>
    <sheet name="007" sheetId="2" state="hidden" r:id="rId2"/>
    <sheet name="008" sheetId="3" state="hidden" r:id="rId3"/>
    <sheet name="009" sheetId="4" state="hidden" r:id="rId4"/>
    <sheet name="011" sheetId="5" state="hidden" r:id="rId5"/>
    <sheet name="013" sheetId="6" state="hidden" r:id="rId6"/>
    <sheet name="030 (2)" sheetId="18" state="hidden" r:id="rId7"/>
    <sheet name="014" sheetId="19" state="hidden" r:id="rId8"/>
    <sheet name="019" sheetId="20" state="hidden" r:id="rId9"/>
    <sheet name="020" sheetId="21" state="hidden" r:id="rId10"/>
    <sheet name="021" sheetId="22" state="hidden" r:id="rId11"/>
    <sheet name="026" sheetId="23" state="hidden" r:id="rId12"/>
    <sheet name="027" sheetId="24" state="hidden" r:id="rId13"/>
    <sheet name="006 (2)" sheetId="25" state="hidden" r:id="rId14"/>
    <sheet name="043 (2)" sheetId="26" state="hidden" r:id="rId15"/>
    <sheet name="016 (2)" sheetId="27" state="hidden" r:id="rId16"/>
    <sheet name="029 (2)" sheetId="28" state="hidden" r:id="rId17"/>
    <sheet name="018 (2)" sheetId="29" state="hidden" r:id="rId18"/>
    <sheet name="027 (2)" sheetId="30" state="hidden" r:id="rId19"/>
    <sheet name="022" sheetId="31" state="hidden" r:id="rId20"/>
    <sheet name="036" sheetId="32" state="hidden" r:id="rId21"/>
    <sheet name="038" sheetId="33" state="hidden" r:id="rId22"/>
    <sheet name="006" sheetId="34" state="hidden" r:id="rId23"/>
    <sheet name="018" sheetId="35" state="hidden" r:id="rId24"/>
    <sheet name="029" sheetId="36" state="hidden" r:id="rId25"/>
    <sheet name="001" sheetId="37" state="hidden" r:id="rId26"/>
    <sheet name="016" sheetId="38" state="hidden" r:id="rId27"/>
    <sheet name="043" sheetId="39" state="hidden" r:id="rId28"/>
    <sheet name="003" sheetId="40" state="hidden" r:id="rId29"/>
    <sheet name="030" sheetId="41" state="hidden" r:id="rId30"/>
    <sheet name="Лист1" sheetId="42" state="hidden" r:id="rId31"/>
    <sheet name="Лист2" sheetId="43" state="hidden" r:id="rId32"/>
    <sheet name="039" sheetId="44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4" l="1"/>
  <c r="F34" i="44"/>
  <c r="E34" i="44"/>
  <c r="G45" i="41"/>
  <c r="G46" i="41" s="1"/>
  <c r="F45" i="41"/>
  <c r="F46" i="41" s="1"/>
  <c r="E45" i="41"/>
  <c r="E46" i="41" s="1"/>
  <c r="C45" i="41"/>
  <c r="C46" i="41" s="1"/>
  <c r="G32" i="41"/>
  <c r="F32" i="41"/>
  <c r="E32" i="41"/>
  <c r="C32" i="41"/>
  <c r="D31" i="41"/>
  <c r="D32" i="41" s="1"/>
  <c r="G49" i="40"/>
  <c r="F49" i="40"/>
  <c r="E49" i="40"/>
  <c r="D49" i="40"/>
  <c r="C49" i="40"/>
  <c r="G32" i="40"/>
  <c r="F32" i="40"/>
  <c r="E32" i="40"/>
  <c r="D32" i="40"/>
  <c r="C32" i="40"/>
  <c r="G72" i="39"/>
  <c r="F72" i="39"/>
  <c r="E72" i="39"/>
  <c r="D72" i="39"/>
  <c r="C72" i="39"/>
  <c r="B59" i="39"/>
  <c r="G53" i="39"/>
  <c r="F53" i="39"/>
  <c r="E53" i="39"/>
  <c r="D53" i="39"/>
  <c r="C53" i="39"/>
  <c r="B40" i="39"/>
  <c r="B57" i="39" s="1"/>
  <c r="G36" i="39"/>
  <c r="F36" i="39"/>
  <c r="E36" i="39"/>
  <c r="D36" i="39"/>
  <c r="C36" i="39"/>
  <c r="G46" i="38"/>
  <c r="G47" i="38" s="1"/>
  <c r="F46" i="38"/>
  <c r="F47" i="38" s="1"/>
  <c r="E46" i="38"/>
  <c r="E47" i="38" s="1"/>
  <c r="D46" i="38"/>
  <c r="D47" i="38" s="1"/>
  <c r="C46" i="38"/>
  <c r="C47" i="38" s="1"/>
  <c r="G34" i="38"/>
  <c r="F34" i="38"/>
  <c r="E34" i="38"/>
  <c r="D34" i="38"/>
  <c r="C34" i="38"/>
  <c r="C46" i="37"/>
  <c r="G45" i="37"/>
  <c r="G46" i="37" s="1"/>
  <c r="F45" i="37"/>
  <c r="F46" i="37" s="1"/>
  <c r="E45" i="37"/>
  <c r="E46" i="37" s="1"/>
  <c r="G32" i="37"/>
  <c r="F32" i="37"/>
  <c r="E32" i="37"/>
  <c r="C32" i="37"/>
  <c r="D31" i="37"/>
  <c r="D45" i="37" s="1"/>
  <c r="D46" i="37" s="1"/>
  <c r="G58" i="36"/>
  <c r="G59" i="36" s="1"/>
  <c r="F58" i="36"/>
  <c r="F59" i="36" s="1"/>
  <c r="E58" i="36"/>
  <c r="E59" i="36" s="1"/>
  <c r="D58" i="36"/>
  <c r="D59" i="36" s="1"/>
  <c r="C58" i="36"/>
  <c r="C59" i="36" s="1"/>
  <c r="G45" i="36"/>
  <c r="G46" i="36" s="1"/>
  <c r="F45" i="36"/>
  <c r="F46" i="36" s="1"/>
  <c r="E45" i="36"/>
  <c r="E46" i="36" s="1"/>
  <c r="D45" i="36"/>
  <c r="D46" i="36" s="1"/>
  <c r="C45" i="36"/>
  <c r="C46" i="36" s="1"/>
  <c r="G32" i="36"/>
  <c r="F32" i="36"/>
  <c r="E32" i="36"/>
  <c r="D32" i="36"/>
  <c r="C32" i="36"/>
  <c r="G59" i="35"/>
  <c r="G60" i="35" s="1"/>
  <c r="F59" i="35"/>
  <c r="F60" i="35" s="1"/>
  <c r="E59" i="35"/>
  <c r="E60" i="35" s="1"/>
  <c r="D59" i="35"/>
  <c r="D60" i="35" s="1"/>
  <c r="C59" i="35"/>
  <c r="C60" i="35" s="1"/>
  <c r="G46" i="35"/>
  <c r="G47" i="35" s="1"/>
  <c r="F46" i="35"/>
  <c r="F47" i="35" s="1"/>
  <c r="E46" i="35"/>
  <c r="E47" i="35" s="1"/>
  <c r="D46" i="35"/>
  <c r="D47" i="35" s="1"/>
  <c r="C46" i="35"/>
  <c r="C47" i="35" s="1"/>
  <c r="G34" i="35"/>
  <c r="F34" i="35"/>
  <c r="E34" i="35"/>
  <c r="D34" i="35"/>
  <c r="C34" i="35"/>
  <c r="G65" i="34"/>
  <c r="G66" i="34" s="1"/>
  <c r="F65" i="34"/>
  <c r="F66" i="34" s="1"/>
  <c r="E65" i="34"/>
  <c r="E66" i="34" s="1"/>
  <c r="D65" i="34"/>
  <c r="D66" i="34" s="1"/>
  <c r="C65" i="34"/>
  <c r="C66" i="34" s="1"/>
  <c r="G52" i="34"/>
  <c r="G53" i="34" s="1"/>
  <c r="F52" i="34"/>
  <c r="F53" i="34" s="1"/>
  <c r="E52" i="34"/>
  <c r="E53" i="34" s="1"/>
  <c r="D52" i="34"/>
  <c r="D53" i="34" s="1"/>
  <c r="C52" i="34"/>
  <c r="C53" i="34" s="1"/>
  <c r="G39" i="34"/>
  <c r="F39" i="34"/>
  <c r="E39" i="34"/>
  <c r="D39" i="34"/>
  <c r="C39" i="34"/>
  <c r="G63" i="33"/>
  <c r="G64" i="33" s="1"/>
  <c r="F63" i="33"/>
  <c r="F64" i="33" s="1"/>
  <c r="E63" i="33"/>
  <c r="E64" i="33" s="1"/>
  <c r="C63" i="33"/>
  <c r="C64" i="33" s="1"/>
  <c r="G45" i="33"/>
  <c r="F45" i="33"/>
  <c r="E45" i="33"/>
  <c r="C45" i="33"/>
  <c r="D43" i="33"/>
  <c r="D63" i="33" s="1"/>
  <c r="D64" i="33" s="1"/>
  <c r="G57" i="32"/>
  <c r="G58" i="32" s="1"/>
  <c r="F57" i="32"/>
  <c r="F58" i="32" s="1"/>
  <c r="E57" i="32"/>
  <c r="E58" i="32" s="1"/>
  <c r="D57" i="32"/>
  <c r="D58" i="32" s="1"/>
  <c r="C57" i="32"/>
  <c r="C58" i="32" s="1"/>
  <c r="G45" i="32"/>
  <c r="F45" i="32"/>
  <c r="E45" i="32"/>
  <c r="D45" i="32"/>
  <c r="C45" i="32"/>
  <c r="D69" i="31"/>
  <c r="G68" i="31"/>
  <c r="G69" i="31" s="1"/>
  <c r="F68" i="31"/>
  <c r="F69" i="31" s="1"/>
  <c r="E68" i="31"/>
  <c r="E69" i="31" s="1"/>
  <c r="C68" i="31"/>
  <c r="C69" i="31" s="1"/>
  <c r="G56" i="31"/>
  <c r="G59" i="31" s="1"/>
  <c r="F56" i="31"/>
  <c r="F57" i="31" s="1"/>
  <c r="E56" i="31"/>
  <c r="E59" i="31" s="1"/>
  <c r="G35" i="31"/>
  <c r="F35" i="31"/>
  <c r="E35" i="31"/>
  <c r="G32" i="31"/>
  <c r="F32" i="31"/>
  <c r="E32" i="31"/>
  <c r="D31" i="31"/>
  <c r="D56" i="31" s="1"/>
  <c r="C31" i="31"/>
  <c r="C35" i="31" s="1"/>
  <c r="G67" i="30"/>
  <c r="G68" i="30" s="1"/>
  <c r="F67" i="30"/>
  <c r="F68" i="30" s="1"/>
  <c r="E67" i="30"/>
  <c r="E68" i="30" s="1"/>
  <c r="D67" i="30"/>
  <c r="D68" i="30" s="1"/>
  <c r="C67" i="30"/>
  <c r="C68" i="30" s="1"/>
  <c r="G58" i="30"/>
  <c r="F58" i="30"/>
  <c r="E58" i="30"/>
  <c r="D57" i="30"/>
  <c r="D55" i="30" s="1"/>
  <c r="D58" i="30" s="1"/>
  <c r="C57" i="30"/>
  <c r="D56" i="30"/>
  <c r="C56" i="30"/>
  <c r="C55" i="30"/>
  <c r="C58" i="30" s="1"/>
  <c r="G43" i="30"/>
  <c r="F43" i="30"/>
  <c r="E43" i="30"/>
  <c r="D39" i="30"/>
  <c r="D43" i="30" s="1"/>
  <c r="C39" i="30"/>
  <c r="C43" i="30" s="1"/>
  <c r="D49" i="29"/>
  <c r="C49" i="29"/>
  <c r="G48" i="29"/>
  <c r="G49" i="29" s="1"/>
  <c r="F48" i="29"/>
  <c r="F49" i="29" s="1"/>
  <c r="E48" i="29"/>
  <c r="E49" i="29" s="1"/>
  <c r="G36" i="29"/>
  <c r="F36" i="29"/>
  <c r="E36" i="29"/>
  <c r="D36" i="29"/>
  <c r="C36" i="29"/>
  <c r="F46" i="28"/>
  <c r="F47" i="28" s="1"/>
  <c r="E46" i="28"/>
  <c r="E47" i="28" s="1"/>
  <c r="D46" i="28"/>
  <c r="D47" i="28" s="1"/>
  <c r="G33" i="28"/>
  <c r="F33" i="28"/>
  <c r="E33" i="28"/>
  <c r="D33" i="28"/>
  <c r="C33" i="28"/>
  <c r="G48" i="27"/>
  <c r="G49" i="27" s="1"/>
  <c r="F48" i="27"/>
  <c r="F49" i="27" s="1"/>
  <c r="E48" i="27"/>
  <c r="E49" i="27" s="1"/>
  <c r="D48" i="27"/>
  <c r="D49" i="27" s="1"/>
  <c r="C48" i="27"/>
  <c r="C49" i="27" s="1"/>
  <c r="G36" i="27"/>
  <c r="F36" i="27"/>
  <c r="E36" i="27"/>
  <c r="D36" i="27"/>
  <c r="C36" i="27"/>
  <c r="F54" i="26"/>
  <c r="F55" i="26" s="1"/>
  <c r="E54" i="26"/>
  <c r="E55" i="26" s="1"/>
  <c r="D54" i="26"/>
  <c r="D55" i="26" s="1"/>
  <c r="B38" i="26"/>
  <c r="G33" i="26"/>
  <c r="F33" i="26"/>
  <c r="E33" i="26"/>
  <c r="D33" i="26"/>
  <c r="C33" i="26"/>
  <c r="D51" i="25"/>
  <c r="C51" i="25"/>
  <c r="G50" i="25"/>
  <c r="G51" i="25" s="1"/>
  <c r="F50" i="25"/>
  <c r="F51" i="25" s="1"/>
  <c r="E50" i="25"/>
  <c r="E51" i="25" s="1"/>
  <c r="G37" i="25"/>
  <c r="F37" i="25"/>
  <c r="E37" i="25"/>
  <c r="D37" i="25"/>
  <c r="C37" i="25"/>
  <c r="G71" i="24"/>
  <c r="G72" i="24" s="1"/>
  <c r="F71" i="24"/>
  <c r="F72" i="24" s="1"/>
  <c r="E71" i="24"/>
  <c r="E72" i="24" s="1"/>
  <c r="D71" i="24"/>
  <c r="D72" i="24" s="1"/>
  <c r="C71" i="24"/>
  <c r="C72" i="24" s="1"/>
  <c r="G61" i="24"/>
  <c r="F61" i="24"/>
  <c r="E61" i="24"/>
  <c r="D61" i="24"/>
  <c r="C61" i="24"/>
  <c r="D60" i="24"/>
  <c r="D59" i="24" s="1"/>
  <c r="D62" i="24" s="1"/>
  <c r="C60" i="24"/>
  <c r="C59" i="24"/>
  <c r="C62" i="24" s="1"/>
  <c r="G47" i="24"/>
  <c r="F47" i="24"/>
  <c r="E47" i="24"/>
  <c r="C47" i="24"/>
  <c r="G44" i="24"/>
  <c r="G60" i="24" s="1"/>
  <c r="G59" i="24" s="1"/>
  <c r="G62" i="24" s="1"/>
  <c r="F44" i="24"/>
  <c r="F60" i="24" s="1"/>
  <c r="E44" i="24"/>
  <c r="E60" i="24" s="1"/>
  <c r="E59" i="24" s="1"/>
  <c r="E62" i="24" s="1"/>
  <c r="D43" i="24"/>
  <c r="D47" i="24" s="1"/>
  <c r="G58" i="23"/>
  <c r="G59" i="23" s="1"/>
  <c r="F58" i="23"/>
  <c r="F59" i="23" s="1"/>
  <c r="E58" i="23"/>
  <c r="E59" i="23" s="1"/>
  <c r="D58" i="23"/>
  <c r="D59" i="23" s="1"/>
  <c r="C58" i="23"/>
  <c r="C59" i="23" s="1"/>
  <c r="G45" i="23"/>
  <c r="F45" i="23"/>
  <c r="E45" i="23"/>
  <c r="D45" i="23"/>
  <c r="C45" i="23"/>
  <c r="G67" i="22"/>
  <c r="G68" i="22" s="1"/>
  <c r="F67" i="22"/>
  <c r="F68" i="22" s="1"/>
  <c r="E67" i="22"/>
  <c r="E68" i="22" s="1"/>
  <c r="D67" i="22"/>
  <c r="D68" i="22" s="1"/>
  <c r="C67" i="22"/>
  <c r="C68" i="22" s="1"/>
  <c r="G58" i="22"/>
  <c r="G59" i="22" s="1"/>
  <c r="F58" i="22"/>
  <c r="F59" i="22" s="1"/>
  <c r="E58" i="22"/>
  <c r="E59" i="22" s="1"/>
  <c r="D58" i="22"/>
  <c r="D59" i="22" s="1"/>
  <c r="C58" i="22"/>
  <c r="C59" i="22" s="1"/>
  <c r="G45" i="22"/>
  <c r="F45" i="22"/>
  <c r="E45" i="22"/>
  <c r="D45" i="22"/>
  <c r="C45" i="22"/>
  <c r="G67" i="21"/>
  <c r="G68" i="21" s="1"/>
  <c r="F67" i="21"/>
  <c r="F68" i="21" s="1"/>
  <c r="E67" i="21"/>
  <c r="E68" i="21" s="1"/>
  <c r="D67" i="21"/>
  <c r="D68" i="21" s="1"/>
  <c r="C67" i="21"/>
  <c r="C68" i="21" s="1"/>
  <c r="G58" i="21"/>
  <c r="G59" i="21" s="1"/>
  <c r="F58" i="21"/>
  <c r="F59" i="21" s="1"/>
  <c r="E58" i="21"/>
  <c r="E59" i="21" s="1"/>
  <c r="D58" i="21"/>
  <c r="D59" i="21" s="1"/>
  <c r="C58" i="21"/>
  <c r="C59" i="21" s="1"/>
  <c r="G46" i="21"/>
  <c r="F46" i="21"/>
  <c r="E46" i="21"/>
  <c r="D46" i="21"/>
  <c r="C46" i="21"/>
  <c r="C58" i="20"/>
  <c r="G57" i="20"/>
  <c r="G58" i="20" s="1"/>
  <c r="F57" i="20"/>
  <c r="F58" i="20" s="1"/>
  <c r="E57" i="20"/>
  <c r="E58" i="20" s="1"/>
  <c r="D57" i="20"/>
  <c r="D58" i="20" s="1"/>
  <c r="C57" i="20"/>
  <c r="G45" i="20"/>
  <c r="F45" i="20"/>
  <c r="E45" i="20"/>
  <c r="D45" i="20"/>
  <c r="C45" i="20"/>
  <c r="F81" i="19"/>
  <c r="G80" i="19"/>
  <c r="G81" i="19" s="1"/>
  <c r="F80" i="19"/>
  <c r="E80" i="19"/>
  <c r="E81" i="19" s="1"/>
  <c r="C80" i="19"/>
  <c r="C81" i="19" s="1"/>
  <c r="F56" i="19"/>
  <c r="F57" i="19" s="1"/>
  <c r="G55" i="19"/>
  <c r="G58" i="19" s="1"/>
  <c r="F55" i="19"/>
  <c r="F58" i="19" s="1"/>
  <c r="E55" i="19"/>
  <c r="E58" i="19" s="1"/>
  <c r="G41" i="19"/>
  <c r="F41" i="19"/>
  <c r="E41" i="19"/>
  <c r="D40" i="19"/>
  <c r="D80" i="19" s="1"/>
  <c r="D81" i="19" s="1"/>
  <c r="E38" i="19"/>
  <c r="D38" i="19"/>
  <c r="D37" i="19" s="1"/>
  <c r="C37" i="19"/>
  <c r="C41" i="19" s="1"/>
  <c r="G46" i="18"/>
  <c r="G47" i="18" s="1"/>
  <c r="F46" i="18"/>
  <c r="F47" i="18" s="1"/>
  <c r="E46" i="18"/>
  <c r="E47" i="18" s="1"/>
  <c r="C46" i="18"/>
  <c r="C47" i="18" s="1"/>
  <c r="G31" i="18"/>
  <c r="F31" i="18"/>
  <c r="E31" i="18"/>
  <c r="C31" i="18"/>
  <c r="D30" i="18"/>
  <c r="D46" i="18" s="1"/>
  <c r="D47" i="18" s="1"/>
  <c r="G72" i="6"/>
  <c r="G73" i="6" s="1"/>
  <c r="F72" i="6"/>
  <c r="F73" i="6" s="1"/>
  <c r="E72" i="6"/>
  <c r="E73" i="6" s="1"/>
  <c r="D72" i="6"/>
  <c r="D73" i="6" s="1"/>
  <c r="C72" i="6"/>
  <c r="C73" i="6" s="1"/>
  <c r="G62" i="6"/>
  <c r="F62" i="6"/>
  <c r="E62" i="6"/>
  <c r="G61" i="6"/>
  <c r="F61" i="6"/>
  <c r="D61" i="6"/>
  <c r="C61" i="6"/>
  <c r="G60" i="6"/>
  <c r="G63" i="6" s="1"/>
  <c r="F60" i="6"/>
  <c r="F63" i="6" s="1"/>
  <c r="E60" i="6"/>
  <c r="E63" i="6" s="1"/>
  <c r="D60" i="6"/>
  <c r="D63" i="6" s="1"/>
  <c r="C60" i="6"/>
  <c r="C63" i="6" s="1"/>
  <c r="G44" i="6"/>
  <c r="F44" i="6"/>
  <c r="E44" i="6"/>
  <c r="D44" i="6"/>
  <c r="C44" i="6"/>
  <c r="D42" i="6"/>
  <c r="D62" i="6" s="1"/>
  <c r="C42" i="6"/>
  <c r="C62" i="6" s="1"/>
  <c r="E41" i="6"/>
  <c r="E61" i="6" s="1"/>
  <c r="G70" i="5"/>
  <c r="G71" i="5" s="1"/>
  <c r="F70" i="5"/>
  <c r="F71" i="5" s="1"/>
  <c r="E70" i="5"/>
  <c r="E71" i="5" s="1"/>
  <c r="D70" i="5"/>
  <c r="D71" i="5" s="1"/>
  <c r="C70" i="5"/>
  <c r="C71" i="5" s="1"/>
  <c r="E61" i="5"/>
  <c r="G60" i="5"/>
  <c r="F60" i="5"/>
  <c r="D60" i="5"/>
  <c r="C60" i="5"/>
  <c r="G59" i="5"/>
  <c r="G62" i="5" s="1"/>
  <c r="F59" i="5"/>
  <c r="F62" i="5" s="1"/>
  <c r="E59" i="5"/>
  <c r="E62" i="5" s="1"/>
  <c r="D59" i="5"/>
  <c r="D62" i="5" s="1"/>
  <c r="C59" i="5"/>
  <c r="C62" i="5" s="1"/>
  <c r="G47" i="5"/>
  <c r="F47" i="5"/>
  <c r="E47" i="5"/>
  <c r="D47" i="5"/>
  <c r="C47" i="5"/>
  <c r="G45" i="5"/>
  <c r="G61" i="5" s="1"/>
  <c r="F45" i="5"/>
  <c r="F61" i="5" s="1"/>
  <c r="D45" i="5"/>
  <c r="D61" i="5" s="1"/>
  <c r="C45" i="5"/>
  <c r="C61" i="5" s="1"/>
  <c r="E44" i="5"/>
  <c r="E60" i="5" s="1"/>
  <c r="G82" i="4"/>
  <c r="G83" i="4" s="1"/>
  <c r="F82" i="4"/>
  <c r="F83" i="4" s="1"/>
  <c r="E82" i="4"/>
  <c r="E83" i="4" s="1"/>
  <c r="D82" i="4"/>
  <c r="D83" i="4" s="1"/>
  <c r="C82" i="4"/>
  <c r="C83" i="4" s="1"/>
  <c r="G72" i="4"/>
  <c r="F72" i="4"/>
  <c r="E72" i="4"/>
  <c r="D71" i="4"/>
  <c r="C71" i="4"/>
  <c r="G70" i="4"/>
  <c r="G73" i="4" s="1"/>
  <c r="F70" i="4"/>
  <c r="F73" i="4" s="1"/>
  <c r="D70" i="4"/>
  <c r="D73" i="4" s="1"/>
  <c r="C70" i="4"/>
  <c r="C73" i="4" s="1"/>
  <c r="G51" i="4"/>
  <c r="F51" i="4"/>
  <c r="D51" i="4"/>
  <c r="C51" i="4"/>
  <c r="D49" i="4"/>
  <c r="D72" i="4" s="1"/>
  <c r="C49" i="4"/>
  <c r="C72" i="4" s="1"/>
  <c r="G48" i="4"/>
  <c r="G71" i="4" s="1"/>
  <c r="F48" i="4"/>
  <c r="F71" i="4" s="1"/>
  <c r="E47" i="4"/>
  <c r="E51" i="4" s="1"/>
  <c r="G79" i="3"/>
  <c r="G80" i="3" s="1"/>
  <c r="F79" i="3"/>
  <c r="F80" i="3" s="1"/>
  <c r="E79" i="3"/>
  <c r="E80" i="3" s="1"/>
  <c r="D79" i="3"/>
  <c r="D80" i="3" s="1"/>
  <c r="C79" i="3"/>
  <c r="C80" i="3" s="1"/>
  <c r="G70" i="3"/>
  <c r="F70" i="3"/>
  <c r="E70" i="3"/>
  <c r="D70" i="3"/>
  <c r="C70" i="3"/>
  <c r="G69" i="3"/>
  <c r="F69" i="3"/>
  <c r="D69" i="3"/>
  <c r="C69" i="3"/>
  <c r="G68" i="3"/>
  <c r="G71" i="3" s="1"/>
  <c r="F68" i="3"/>
  <c r="F71" i="3" s="1"/>
  <c r="D68" i="3"/>
  <c r="D71" i="3" s="1"/>
  <c r="C68" i="3"/>
  <c r="C71" i="3" s="1"/>
  <c r="G49" i="3"/>
  <c r="F49" i="3"/>
  <c r="D49" i="3"/>
  <c r="C49" i="3"/>
  <c r="K47" i="3"/>
  <c r="E45" i="3"/>
  <c r="E68" i="3" s="1"/>
  <c r="E71" i="3" s="1"/>
  <c r="G85" i="2"/>
  <c r="G86" i="2" s="1"/>
  <c r="F85" i="2"/>
  <c r="F86" i="2" s="1"/>
  <c r="E85" i="2"/>
  <c r="E86" i="2" s="1"/>
  <c r="D85" i="2"/>
  <c r="D86" i="2" s="1"/>
  <c r="C85" i="2"/>
  <c r="C86" i="2" s="1"/>
  <c r="G75" i="2"/>
  <c r="F75" i="2"/>
  <c r="E75" i="2"/>
  <c r="D74" i="2"/>
  <c r="C74" i="2"/>
  <c r="G47" i="2"/>
  <c r="F47" i="2"/>
  <c r="E47" i="2"/>
  <c r="D47" i="2"/>
  <c r="C47" i="2"/>
  <c r="D45" i="2"/>
  <c r="D75" i="2" s="1"/>
  <c r="D73" i="2" s="1"/>
  <c r="D76" i="2" s="1"/>
  <c r="C45" i="2"/>
  <c r="C75" i="2" s="1"/>
  <c r="C73" i="2" s="1"/>
  <c r="C76" i="2" s="1"/>
  <c r="G44" i="2"/>
  <c r="G74" i="2" s="1"/>
  <c r="G73" i="2" s="1"/>
  <c r="G76" i="2" s="1"/>
  <c r="F44" i="2"/>
  <c r="F74" i="2" s="1"/>
  <c r="F73" i="2" s="1"/>
  <c r="F76" i="2" s="1"/>
  <c r="E44" i="2"/>
  <c r="E74" i="2" s="1"/>
  <c r="E73" i="2" s="1"/>
  <c r="E76" i="2" s="1"/>
  <c r="G70" i="1"/>
  <c r="G71" i="1" s="1"/>
  <c r="F70" i="1"/>
  <c r="F71" i="1" s="1"/>
  <c r="E70" i="1"/>
  <c r="E71" i="1" s="1"/>
  <c r="D70" i="1"/>
  <c r="D71" i="1" s="1"/>
  <c r="C70" i="1"/>
  <c r="C71" i="1" s="1"/>
  <c r="F59" i="1"/>
  <c r="E59" i="1"/>
  <c r="G58" i="1"/>
  <c r="F58" i="1"/>
  <c r="D58" i="1"/>
  <c r="C58" i="1"/>
  <c r="G57" i="1"/>
  <c r="G60" i="1" s="1"/>
  <c r="F57" i="1"/>
  <c r="F60" i="1" s="1"/>
  <c r="E57" i="1"/>
  <c r="E60" i="1" s="1"/>
  <c r="D57" i="1"/>
  <c r="D60" i="1" s="1"/>
  <c r="C57" i="1"/>
  <c r="C60" i="1" s="1"/>
  <c r="J52" i="1"/>
  <c r="G44" i="1"/>
  <c r="F44" i="1"/>
  <c r="E44" i="1"/>
  <c r="D44" i="1"/>
  <c r="C44" i="1"/>
  <c r="D42" i="1"/>
  <c r="D59" i="1" s="1"/>
  <c r="C42" i="1"/>
  <c r="C59" i="1" s="1"/>
  <c r="E41" i="1"/>
  <c r="E58" i="1" s="1"/>
  <c r="F59" i="24" l="1"/>
  <c r="F62" i="24" s="1"/>
  <c r="E46" i="3"/>
  <c r="E69" i="3" s="1"/>
  <c r="E49" i="3"/>
  <c r="E48" i="4"/>
  <c r="E71" i="4" s="1"/>
  <c r="E70" i="4"/>
  <c r="E73" i="4" s="1"/>
  <c r="D55" i="19"/>
  <c r="D58" i="19" s="1"/>
  <c r="D41" i="19"/>
  <c r="D31" i="18"/>
  <c r="C55" i="19"/>
  <c r="C58" i="19" s="1"/>
  <c r="D57" i="31"/>
  <c r="D59" i="31"/>
  <c r="E56" i="19"/>
  <c r="E57" i="19" s="1"/>
  <c r="G56" i="19"/>
  <c r="G57" i="19" s="1"/>
  <c r="D35" i="31"/>
  <c r="C56" i="31"/>
  <c r="C59" i="31" s="1"/>
  <c r="E57" i="31"/>
  <c r="G57" i="31"/>
  <c r="F59" i="31"/>
  <c r="D45" i="33"/>
  <c r="D45" i="41"/>
  <c r="D46" i="41" s="1"/>
  <c r="D32" i="31"/>
  <c r="D32" i="37"/>
</calcChain>
</file>

<file path=xl/sharedStrings.xml><?xml version="1.0" encoding="utf-8"?>
<sst xmlns="http://schemas.openxmlformats.org/spreadsheetml/2006/main" count="2954" uniqueCount="817">
  <si>
    <t>Приложение __</t>
  </si>
  <si>
    <t>к приказу руководителя государственного учреждения</t>
  </si>
  <si>
    <t>Управление здравоохранения Восточно-Казахстанской  области</t>
  </si>
  <si>
    <t>от "____" _____________ 201___ года № _______</t>
  </si>
  <si>
    <t>Утверждена         </t>
  </si>
  <si>
    <t xml:space="preserve">приказом руководителя государственного учреждения </t>
  </si>
  <si>
    <t>управления здравоохранения Восточно-Казахстанской  области</t>
  </si>
  <si>
    <t>от "_____" _______________  201___ года №________     </t>
  </si>
  <si>
    <t>"Согласована"</t>
  </si>
  <si>
    <t>Вице-министр здравоохранения и социального развития</t>
  </si>
  <si>
    <t>Республики Казахстан</t>
  </si>
  <si>
    <t>_____________________________ Цой А.В.</t>
  </si>
  <si>
    <t>«______» ____________ 201___ года.  </t>
  </si>
  <si>
    <t>МП</t>
  </si>
  <si>
    <t>БЮДЖЕТНАЯ ПРОГРАММА</t>
  </si>
  <si>
    <t>253  ГУ "Управление здравоохранения Восточно - Казахстанской области"</t>
  </si>
  <si>
    <t>код и наименование администратора бюджетной  программы</t>
  </si>
  <si>
    <t>на 2017-2019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</si>
  <si>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005 «Производство крови, ее компонентов и препаратов для местных организаций здравоохранения 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</si>
  <si>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</si>
  <si>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</si>
  <si>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</si>
  <si>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</si>
  <si>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</si>
  <si>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</si>
  <si>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</si>
  <si>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Обеспечение  компонентами крови с дополнительными свойствами безопасности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</si>
  <si>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100% автоматизация лабораторных исследований донорской крови на трансфузионные инфекции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</si>
  <si>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</si>
  <si>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</si>
  <si>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</si>
  <si>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</si>
  <si>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</si>
  <si>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>план текущего года</t>
  </si>
  <si>
    <t>плановый период</t>
  </si>
  <si>
    <t>2015 год</t>
  </si>
  <si>
    <t>2016 год</t>
  </si>
  <si>
    <t>2017 год</t>
  </si>
  <si>
    <t>2018 год</t>
  </si>
  <si>
    <t>2019 год</t>
  </si>
  <si>
    <t>За счет трансфертов из республиканского бюджета</t>
  </si>
  <si>
    <t>тыс.тенге</t>
  </si>
  <si>
    <t>МЗС РК</t>
  </si>
  <si>
    <t>управление финансов области</t>
  </si>
  <si>
    <t>За счет средств местного бюджета</t>
  </si>
  <si>
    <t>Итого расходы по бюджетной 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</si>
  <si>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</si>
  <si>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</si>
  <si>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</si>
  <si>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</si>
  <si>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</si>
  <si>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Показатели прямого результата</t>
  </si>
  <si>
    <t>Компоненты крови</t>
  </si>
  <si>
    <t>доза</t>
  </si>
  <si>
    <t>Индивидуальные подборы гемокомпонентов для медицинских организаций</t>
  </si>
  <si>
    <t>исслед.</t>
  </si>
  <si>
    <t>Расходы по бюджетной подпрограмме</t>
  </si>
  <si>
    <t>Итого расходы по бюджетной подпрограмме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</si>
  <si>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</si>
  <si>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t xml:space="preserve">Вид бюджетной подпрограммы: </t>
  </si>
  <si>
    <r>
      <rPr>
        <sz val="12"/>
        <rFont val="Times New Roman"/>
        <family val="1"/>
        <charset val="204"/>
      </rPr>
      <t>в зависимости от содержания:</t>
    </r>
    <r>
      <rPr>
        <i/>
        <sz val="12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</si>
  <si>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</si>
  <si>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Заготовка крови, ее компонентов, производство компонентов и препаратов крови, диагностических реагентов и прочие мероприятия для обеспечения кровью, ее компонентами медицинских организации на местном уровне  в рамках ГОБМП</t>
    </r>
  </si>
  <si>
    <t>253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</si>
  <si>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007 «Пропаганда здорового образа жизни»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</si>
  <si>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</si>
  <si>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</si>
  <si>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</si>
  <si>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</si>
  <si>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</si>
  <si>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</si>
  <si>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</si>
  <si>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</si>
  <si>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Повышение информированности населения по вопросам формирования здорового образа жизни. Снижение приверженности населения к вредным привычкам.</t>
    </r>
  </si>
  <si>
    <t xml:space="preserve">Показатели конечного результата </t>
  </si>
  <si>
    <t>Плановый период</t>
  </si>
  <si>
    <t>Индекс здоровья населения</t>
  </si>
  <si>
    <t>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</si>
  <si>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</si>
  <si>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</si>
  <si>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</si>
  <si>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</si>
  <si>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</si>
  <si>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</si>
  <si>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Проведение мероприятий по Плану мероприятий по формированию здорового образа жизни и профилактике заболеваний на   2017 год</t>
  </si>
  <si>
    <t>шт.</t>
  </si>
  <si>
    <t>Выступления на местном телевидении и  радиостанции</t>
  </si>
  <si>
    <t>Публикаций статей в периодической печати (газеты, журналы);</t>
  </si>
  <si>
    <t>Прокат аудио/видеороликов</t>
  </si>
  <si>
    <t>Выпуск региональной газеты;</t>
  </si>
  <si>
    <t>Производство и трансляция телепередач</t>
  </si>
  <si>
    <t>Тиражирование информационно-образовательных материалов</t>
  </si>
  <si>
    <t>Подготовка и проведение анкетирований</t>
  </si>
  <si>
    <t>Выпуск наружной рекламы</t>
  </si>
  <si>
    <t>Информирование через радиорубки</t>
  </si>
  <si>
    <t>Обеспечение деятельности веб-сайта с постоянным размещением информации</t>
  </si>
  <si>
    <t>Мониторинг профилактических (скрининговых) осмотров</t>
  </si>
  <si>
    <t>Мониторинг деятельности формирования здорового образа жизни</t>
  </si>
  <si>
    <t xml:space="preserve"> Государственный социальный заказ по пропаганде ЗОЖ</t>
  </si>
  <si>
    <t>функционирование районных, молодежных центров здоровья, антитабачных центров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</si>
  <si>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</si>
  <si>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</si>
  <si>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</si>
  <si>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</si>
  <si>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управления здравоохранения Восточно-Казахстанской области</t>
  </si>
  <si>
    <t>253  ГУ "Управление здравоохранения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</si>
  <si>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008 «Реализация мероприятий по профилактике и борьбе со СПИД в Республике Казахстан»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</si>
  <si>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</si>
  <si>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</si>
  <si>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</si>
  <si>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</si>
  <si>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</si>
  <si>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</si>
  <si>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</si>
  <si>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населения, совершенствование системы управления и финансирования, снижение темпов распространения ВИЧ-инфекции и СПИДа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</si>
  <si>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</si>
  <si>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Удержание Вич-инфекции распространенности ВИЧ-инфекции в возрастной группе 15-49 в пределах 0,2-0,6%</t>
  </si>
  <si>
    <t>Удержание распространенности ВИЧ-инфекции среди молодежи в возрасте 15-24 в пределах 0,2-0,6%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</si>
  <si>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</si>
  <si>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УТОЧНЕНИЕ-сравнение утвержд.2016 с уточнен.2016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</si>
  <si>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</si>
  <si>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</si>
  <si>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</si>
  <si>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</si>
  <si>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</si>
  <si>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Прием врачей</t>
  </si>
  <si>
    <t>чел.</t>
  </si>
  <si>
    <t>Консультация специалистов</t>
  </si>
  <si>
    <t>Лабораторные исследование</t>
  </si>
  <si>
    <t>исл.</t>
  </si>
  <si>
    <t>Мероприятия по борьбе по со СПИД</t>
  </si>
  <si>
    <t>ед.</t>
  </si>
  <si>
    <t>Мероприятия по проведению дозорного эпидемиологического надзора</t>
  </si>
  <si>
    <t>Мероприятия по эпидемиологическому слежению за ВИЧ-инфекцией</t>
  </si>
  <si>
    <t>Прочие организационные и методические работы</t>
  </si>
  <si>
    <t>Обеспечение антиретровирусными препаратами (лечение ВИЧ инфекции)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</si>
  <si>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</si>
  <si>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</si>
  <si>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>текущая/развитие: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</si>
  <si>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</si>
  <si>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Управление здравоохранения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</si>
  <si>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009 «Оказание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</si>
  <si>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</si>
  <si>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</si>
  <si>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</si>
  <si>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</si>
  <si>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</si>
  <si>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</si>
  <si>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</si>
  <si>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</si>
  <si>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</si>
  <si>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Снижение доли молодежи в возрасте 15-29 лет, состоящей на наркологическом учете до 0,2%</t>
  </si>
  <si>
    <t>Показатель излечиваемости впервые выявленных больных чувствительным туберкулезом с микобактериями тубекулеза (МБТ) (+) не менее 85 (%)</t>
  </si>
  <si>
    <t>Общая смертность</t>
  </si>
  <si>
    <t>на 1000 человек</t>
  </si>
  <si>
    <t xml:space="preserve">Снижение смертности от туберкулеза </t>
  </si>
  <si>
    <t>на 100 тыс. населения</t>
  </si>
  <si>
    <t>Снижение показателя заболеваемости острым гепатитом В  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</si>
  <si>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
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</si>
  <si>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</si>
  <si>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</si>
  <si>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</si>
  <si>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</si>
  <si>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</si>
  <si>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t>Количество коек</t>
  </si>
  <si>
    <t>Количество койко-дней по стационарной помощи</t>
  </si>
  <si>
    <t>Количество пролеченных больных по стационарной помощи</t>
  </si>
  <si>
    <t>Количество койко-дней по стационарзамещающей помощи</t>
  </si>
  <si>
    <t>Количество пролеченных больных по стационарзамещающей помощи</t>
  </si>
  <si>
    <t>Количество посещений по амбулаторно-поликлинической помощи</t>
  </si>
  <si>
    <t xml:space="preserve">Обеспечение противовирусными препаратами  (вирусные гепатиты В и С) детей </t>
  </si>
  <si>
    <t>чел</t>
  </si>
  <si>
    <t>Обеспечение противовирусными препаратами  (вирусные гепатиты В и С) взрослых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</si>
  <si>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</si>
  <si>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</si>
  <si>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</si>
  <si>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лицам, страдающим туберкулезом, психическими расстройствами (заболеваниями), алкоголизмом, наркоманией и токсикоманией, за исключением оказываемой республиканскими организациями; оказание медицинской помощи больным инфекционными заболеваниями на местном уровне; оказание наркологической помощи в Центрах временной адаптации и детоксикации пациентам в состоянии опьянения (интоксикации) от алкоголя,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детоксикации, утверждённым приказом исполняющего обязанности Министра здравоохранения Республики Казахстан от 5 января 2011 года № 1 «Об утверждении Положения о деятельности центров временной адаптации и детоксикации»;
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</si>
  <si>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011 «Оказание скорой медицинской помощи и санитарная авиация, за исключением оказываемой за счет средств республиканского бюджета»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</si>
  <si>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</si>
  <si>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</si>
  <si>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</si>
  <si>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</si>
  <si>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</si>
  <si>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</si>
  <si>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</si>
  <si>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оказание круглосуточной скорой медицинской помощи взрослому и детскому населению при угрожающих жизни состояниях, несчастных случаях, острых тяжелых заболеваниях как на месте происшествия, так и в пути следования; развитие инфраструктуры системы здравоохранения с целью создания условий для оказания качественной медицинской помощи, своевременное обеспечение граждан экстренной медицинской помощью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</si>
  <si>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</si>
  <si>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Уменьшение процента задержек бригад скорой помощи при доезде до пациента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</si>
  <si>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скорой медицинской помощи населению и санитарной авиации, за исключением оказываемой республиканской организацией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</si>
  <si>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</si>
  <si>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</si>
  <si>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</si>
  <si>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</si>
  <si>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</si>
  <si>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Количество вызовов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</si>
  <si>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</si>
  <si>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</si>
  <si>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</si>
  <si>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Оказание скорой медицинской помощи населению и санитарной авиации, за исключением оказываемой республиканской организацией</t>
    </r>
  </si>
  <si>
    <t>_____________________________Цой А.В.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</si>
  <si>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013 «Проведение патологоанатомического вскрытия»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</si>
  <si>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 xml:space="preserve"> 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</si>
  <si>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</si>
  <si>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</si>
  <si>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</si>
  <si>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</si>
  <si>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</si>
  <si>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</si>
  <si>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Установление причин смерти, обеспечение достоверных данных государственной статистики причин смерти.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</si>
  <si>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достоверных сведений о причинах смерти, повышение качества клинической диагностики путем совместного обсуждения с врачами-клиницистами результатов вскрытий и исследований биопсийного и операционного материала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</si>
  <si>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</si>
  <si>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</si>
  <si>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</si>
  <si>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</si>
  <si>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</si>
  <si>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</si>
  <si>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Цитологические исследования</t>
  </si>
  <si>
    <t>Исслед</t>
  </si>
  <si>
    <t>Гистологические исследования биопсийных материалов</t>
  </si>
  <si>
    <t>Патологоанатомические вскрытия</t>
  </si>
  <si>
    <t>Хранение</t>
  </si>
  <si>
    <t xml:space="preserve">Единица </t>
  </si>
  <si>
    <t>Захронение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</si>
  <si>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</si>
  <si>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</si>
  <si>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</si>
  <si>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патологоанатомические вскрытия и патологоанатомическая диагностика: забор биологического материала и его исследование (за исключением проводимой прижизненно, возмещение затрат по которой осуществляется за счет средств республиканского бюджета); забор биологического материала и его исследование при социально-значимых заболеваниях</t>
    </r>
  </si>
  <si>
    <t>Приложение 2</t>
  </si>
  <si>
    <t xml:space="preserve">к Правилам разработки утверждения </t>
  </si>
  <si>
    <t>(переутверждения) бюджетных программ</t>
  </si>
  <si>
    <t>(подпрограмм) и требованиям к их содержанию</t>
  </si>
  <si>
    <t>Бюджеттiк бағдарламаның түрі:</t>
  </si>
  <si>
    <t>есеп беру жылы</t>
  </si>
  <si>
    <t>ағымдағы жылдың жоспары</t>
  </si>
  <si>
    <t>2023 жыл</t>
  </si>
  <si>
    <t>2024 жыл</t>
  </si>
  <si>
    <t>мың теңге</t>
  </si>
  <si>
    <t>Барлығы Бюджеттік бағдарлама бойынша шығыстар</t>
  </si>
  <si>
    <t>Тікелей нәтиже көрсеткіштері</t>
  </si>
  <si>
    <t>Өлшем бірлігі</t>
  </si>
  <si>
    <t>2025 жыл</t>
  </si>
  <si>
    <t>адам</t>
  </si>
  <si>
    <t>2023жыл</t>
  </si>
  <si>
    <t>жоспарлы кезең</t>
  </si>
  <si>
    <t>снижение заболеваемости</t>
  </si>
  <si>
    <t>абсолютное количество</t>
  </si>
  <si>
    <t>2026  жыл</t>
  </si>
  <si>
    <t>2024  жыл</t>
  </si>
  <si>
    <t>БЮДЖЕТТІК БАҒДАРЛАМА</t>
  </si>
  <si>
    <t>2020 год</t>
  </si>
  <si>
    <t>Количество граждан, обеспеченных бесплатным проездом</t>
  </si>
  <si>
    <t xml:space="preserve"> Внедрение локальных информационных систем в медицинских организациях области </t>
  </si>
  <si>
    <t>МНЭРК</t>
  </si>
  <si>
    <t xml:space="preserve">Бюджеттік бағдарламаның мақсаты:  </t>
  </si>
  <si>
    <t>253.030.000 " Капитальные расходы государственных органов здравоохранения"</t>
  </si>
  <si>
    <t>в зависимости от содержания:</t>
  </si>
  <si>
    <t>Расходы по бюджетной подпрограмме, всего</t>
  </si>
  <si>
    <t xml:space="preserve">253.043.000 "Подготовка специалистов в организациях технического и профессионального, послесреднего образования" </t>
  </si>
  <si>
    <t>тысяч тенге</t>
  </si>
  <si>
    <t>текущая/развитие</t>
  </si>
  <si>
    <t>Нормативная правовая основа бюджетной программы</t>
  </si>
  <si>
    <t>в зависимости от содержания</t>
  </si>
  <si>
    <t>от "23_" 12_  2018 года №759 </t>
  </si>
  <si>
    <t xml:space="preserve">             253  Управление здравоохранения акимата Восточно-Казахстанской  области</t>
  </si>
  <si>
    <t>на 2018-2020 годы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</si>
  <si>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</si>
  <si>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</si>
  <si>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от 17 марта 2015 года №179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органов", решение сессии областного маслихата от 13 декабря 2017 года №16/17-VI "Об  областном бюджете на 2018-2020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</si>
  <si>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</si>
  <si>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</t>
    </r>
    <r>
      <rPr>
        <sz val="12"/>
        <rFont val="Times New Roman"/>
        <family val="1"/>
        <charset val="204"/>
      </rPr>
      <t>:  областной бюджет</t>
    </r>
  </si>
  <si>
    <r>
      <rPr>
        <b/>
        <sz val="12"/>
        <color rgb="FF000000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осуществление капитальных расходов</t>
    </r>
  </si>
  <si>
    <r>
      <rPr>
        <b/>
        <sz val="12"/>
        <color rgb="FF000000"/>
        <rFont val="Times New Roman"/>
        <family val="1"/>
        <charset val="204"/>
      </rPr>
      <t>в зависимости от способа реализации</t>
    </r>
    <r>
      <rPr>
        <sz val="12"/>
        <color rgb="FF000000"/>
        <rFont val="Times New Roman"/>
        <family val="1"/>
        <charset val="204"/>
      </rPr>
      <t>: индивидуальная</t>
    </r>
  </si>
  <si>
    <r>
      <rPr>
        <b/>
        <sz val="12"/>
        <color rgb="FF000000"/>
        <rFont val="Times New Roman"/>
        <family val="1"/>
        <charset val="204"/>
      </rPr>
      <t xml:space="preserve">текущая/развития: 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</si>
  <si>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Цель бюджетной программы:</t>
    </r>
    <r>
      <rPr>
        <sz val="12"/>
        <rFont val="Times New Roman"/>
        <family val="1"/>
        <charset val="204"/>
      </rPr>
      <t xml:space="preserve">  материально-техническое оснащение аппарата управления здравоохранения.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</si>
  <si>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</si>
  <si>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 xml:space="preserve">Расходы по бюджетной подпрограмме </t>
  </si>
  <si>
    <t>253.030.015 "За счет средств местного бюджета"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</si>
  <si>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</si>
  <si>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</si>
  <si>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</si>
  <si>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</si>
  <si>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Обеспечение деятельности аппарата для достижения максимально эффективного выполнения возложенных функций</t>
    </r>
  </si>
  <si>
    <t>приобретение легкового автомобиля</t>
  </si>
  <si>
    <t>на приобретение лицензионного программного продукта</t>
  </si>
  <si>
    <t xml:space="preserve">приобретение офисной техники и товаров для аппарата управления </t>
  </si>
  <si>
    <t>управления здравоохранения  Восточно-Казахстанской области</t>
  </si>
  <si>
    <t>253 ГУ "Управление здравоохранения Восточно-Казахстанской областиа"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</si>
  <si>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014 «Обеспечение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</si>
  <si>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</si>
  <si>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</si>
  <si>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</si>
  <si>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</si>
  <si>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</si>
  <si>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</si>
  <si>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</si>
  <si>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 xml:space="preserve"> Обеспечение лекарственными  средствами и специализированными продуктами детского и лечебного питания отдельных категорий населения на амбулаторном уровне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</si>
  <si>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(конечный результат):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снижение младенческоей смертности до 10 на 1000 родившихся живыми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</si>
  <si>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</si>
  <si>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253014011 За счет трансфертов из республиканского бюджета</t>
  </si>
  <si>
    <t>253014015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</si>
  <si>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</si>
  <si>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</si>
  <si>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</si>
  <si>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</si>
  <si>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</si>
  <si>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 xml:space="preserve">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</t>
  </si>
  <si>
    <t xml:space="preserve">в том числе </t>
  </si>
  <si>
    <t>онкология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</si>
  <si>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253014015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</si>
  <si>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</si>
  <si>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>текущая/развитие:</t>
    </r>
    <r>
      <rPr>
        <sz val="12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</si>
  <si>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 Улучшение здоровья отдельных категорий граждан на амбулаторном уровне</t>
    </r>
  </si>
  <si>
    <t>Обеспечение лекарственными средствами  лиц  находящихся на диспансерном учете на амбулаторном лечении</t>
  </si>
  <si>
    <t xml:space="preserve">приобретение лекарственных препаратов для обеспечения больных  сосудо-сердечной системы </t>
  </si>
  <si>
    <t>приобретение лекарственных препаратов для обеспечения больных редкими болезнями</t>
  </si>
  <si>
    <t>обеспечение лекарственными препаратами больных  легочной гипертензией</t>
  </si>
  <si>
    <t>Синдром  Драве</t>
  </si>
  <si>
    <t>Первичный иммунодефицит</t>
  </si>
  <si>
    <t>Гранулематоз Вегенера</t>
  </si>
  <si>
    <t>Кистозный фиброз</t>
  </si>
  <si>
    <t>хронический миелолейкоз</t>
  </si>
  <si>
    <t>ювелирный идиопатическй артрит системный вариант</t>
  </si>
  <si>
    <t>253 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</si>
  <si>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019 «Обеспечение больных туберкулезом противотуберкулезными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</si>
  <si>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</si>
  <si>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18, ст. 105 ,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</si>
  <si>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</si>
  <si>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</si>
  <si>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</si>
  <si>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</si>
  <si>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</si>
  <si>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</si>
  <si>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</si>
  <si>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на 100 тыс 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</si>
  <si>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туберкулезом противотуберкулезными препаратами</t>
    </r>
  </si>
  <si>
    <t xml:space="preserve">УТВЕРЖДЕНИЕ-сравнение 2016-2018 с 2015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</si>
  <si>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</si>
  <si>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</si>
  <si>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</si>
  <si>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</si>
  <si>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туберкулезом противотуберкулезными препаратами</t>
    </r>
  </si>
  <si>
    <t>Количество больных, обеспеченые противотуберкулезными препаратами</t>
  </si>
  <si>
    <t>управления здравоохраненияВосточно-Казахстанской области области</t>
  </si>
  <si>
    <t>253 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</si>
  <si>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020 «Обеспечение больных диабетом противодиабетическими 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</si>
  <si>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</si>
  <si>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 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</si>
  <si>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</si>
  <si>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</si>
  <si>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</si>
  <si>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</si>
  <si>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</si>
  <si>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</si>
  <si>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(Конечный результат)</t>
    </r>
  </si>
  <si>
    <t>Увеличение охвата инсулинотерапией у пациентов сахарным диабетом 2-го типа (до 20%)</t>
  </si>
  <si>
    <t xml:space="preserve">Увеличение доли  пациентов с сахарным диабетом, находящихся в состоянии компенсанции по уровню гликированного гемоглобина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</si>
  <si>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больных противодиабетическими препаратами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</si>
  <si>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</si>
  <si>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</si>
  <si>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</si>
  <si>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</si>
  <si>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</si>
  <si>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Количество больных диабетом, обеспеченных противодиабетическими 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</si>
  <si>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</si>
  <si>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</si>
  <si>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</si>
  <si>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больных противодиабетическими препаратами</t>
    </r>
  </si>
  <si>
    <t>253 ГУ "Управление здравоохранения Восточно-Казахстанской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</si>
  <si>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021 «Обеспечение онкогематологических больных химиопрепаратами»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</si>
  <si>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</si>
  <si>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 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</si>
  <si>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</si>
  <si>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</si>
  <si>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</si>
  <si>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</si>
  <si>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</si>
  <si>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Улучшение здоровья населения 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</si>
  <si>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</si>
  <si>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Ожидаемая продолжительность жизни </t>
  </si>
  <si>
    <t>лет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</si>
  <si>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</si>
  <si>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</si>
  <si>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</si>
  <si>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</si>
  <si>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</si>
  <si>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</si>
  <si>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t>Обеспечение взрослых онкогематологических больных химиопрепаратами</t>
  </si>
  <si>
    <t>Обеспечение  онкогематологических больных детей химиопрепаратами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</si>
  <si>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</si>
  <si>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</si>
  <si>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</si>
  <si>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Обеспечение онкологических больных химиопрепаратами 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</si>
  <si>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026 «Обеспечение факторами свертывания крови больных гемофилией»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</si>
  <si>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</si>
  <si>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27 января 2014 года № 29 О внесении изменения в постановление Правительства Республики Казахстан от 15 декабря 2009 года № 2136 «Об утверждении перечня гарантированного объема бесплатной медицинской помощи». Приказ МЗ РК № 786 "Об утверждении Перечня лекарственных средств и изделий  медицинского назначения для бесплатного обеспечения населения в рамках ГОБМП на амбулаторном уровне с определенными заболеваниями (состояниями) и специализированными лечебными продуктами"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</si>
  <si>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</si>
  <si>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</si>
  <si>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</si>
  <si>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</si>
  <si>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</si>
  <si>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</si>
  <si>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</si>
  <si>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факторами свертывания крови при лечении взрослых и детей, больных гемофилией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</si>
  <si>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</si>
  <si>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</si>
  <si>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</si>
  <si>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</si>
  <si>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</si>
  <si>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Обеспечение факторами свертывания крови больных гемофилией (включая гемофилию В) взрослых</t>
  </si>
  <si>
    <t>Обеспечение факторами свертывания крови больных гемофилией детей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</si>
  <si>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</si>
  <si>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</si>
  <si>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</si>
  <si>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</si>
  <si>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</si>
  <si>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</si>
  <si>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</si>
  <si>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</si>
  <si>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</si>
  <si>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</si>
  <si>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Охват вакцинацией детей до года </t>
  </si>
  <si>
    <t>не менее 95%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</si>
  <si>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</si>
  <si>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МЗСРК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</si>
  <si>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</si>
  <si>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</si>
  <si>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</si>
  <si>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</si>
  <si>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</si>
  <si>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t xml:space="preserve">Количество  получателей вакцин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</si>
  <si>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</si>
  <si>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</si>
  <si>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</si>
  <si>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</si>
  <si>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Код и наименование бюджетной программы: 006 "Услуги по охране материнства и детства"</t>
  </si>
  <si>
    <t xml:space="preserve">Руководитель бюджетной программы: 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</si>
  <si>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</si>
  <si>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</si>
  <si>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</si>
  <si>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</si>
  <si>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</si>
  <si>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</si>
  <si>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Укрепление здоровья детей, оставшихся без попечения родителей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</si>
  <si>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</si>
  <si>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снижение детской заболваемости в 2017 году до 546 человек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</si>
  <si>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</si>
  <si>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2016 год</t>
  </si>
  <si>
    <t>План на 2017 год</t>
  </si>
  <si>
    <t>253.006.011   "За счет трансфертов из республиканского бюджета"</t>
  </si>
  <si>
    <t>253.006.015  "За счет средств местного бюджета"</t>
  </si>
  <si>
    <t>253.006.000  "Услуги по охране материнства и детства"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</si>
  <si>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253.006.000 "Услуги по охране материнства и детства"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</si>
  <si>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</si>
  <si>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t>в зависимости от содержания:  выполнение обязательств государства</t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</si>
  <si>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</si>
  <si>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</si>
  <si>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Содержание детей до 3-х лет оставшихся без родителей на попечении в доме ребенка</t>
  </si>
  <si>
    <t>кол</t>
  </si>
  <si>
    <t>Всего штатных единиц  по штатному расписанию</t>
  </si>
  <si>
    <t>шт ед</t>
  </si>
  <si>
    <t>253- ГУ"Управление здравоохранения Восточно-Казахстанской области"</t>
  </si>
  <si>
    <t>Код и наименование бюджетной программы</t>
  </si>
  <si>
    <t>043 "Подготовка специалистов в организациях технического и профессионального, послесреднего образования"</t>
  </si>
  <si>
    <t>Руководитель бюджетной программы</t>
  </si>
  <si>
    <t>И.о. руководителя управления Сафиоллинова Р.С.</t>
  </si>
  <si>
    <t>Бюджетный кодекс Республики Казахстан от 4 декабря 2008 года №95-IV ЗРК,  Кодекс Республики Казахстан от 15 сентября 2009 года "О здоровье народа и системе здравоохранения", Указ Президента РК от 6 апреля 2007 года «О дальнейших мерах по реализации Стратегии развития Казахстана до 2030 года», решение сессии областного маслихата № 8/75-VI от 9 декабря 2016 года "Об  областном бюджете на 2017-2019 годы"</t>
  </si>
  <si>
    <t>Вид бюджетной программы</t>
  </si>
  <si>
    <t>в зависимости от уровня государственного управления</t>
  </si>
  <si>
    <t xml:space="preserve"> областной бюджет</t>
  </si>
  <si>
    <t>Осуществление государственных функций, полномочий и оказание вытекающих из них государственных услуг</t>
  </si>
  <si>
    <t>в зависимости от способа реализации</t>
  </si>
  <si>
    <t xml:space="preserve">Индивидуальная </t>
  </si>
  <si>
    <t>Текущая</t>
  </si>
  <si>
    <t>Цель бюджетной программы</t>
  </si>
  <si>
    <t>Обеспечение отрасли квалифицированными кадрами, отвечающими потребности общества.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</si>
  <si>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</si>
  <si>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Обеспечение средним медицинским персоналом медицинских организаций в 2017 году до 77%.</t>
  </si>
  <si>
    <t>253.043.015   "За счет средств местного бюджета"</t>
  </si>
  <si>
    <t>253.043.011. "За счет трансфертов из республиканского бюджета"</t>
  </si>
  <si>
    <t xml:space="preserve">Код и наименование бюджетной подпрограммы: </t>
  </si>
  <si>
    <t>253.043.000 "Подготовка специалистов в организациях технического и профессионального, послесреднего образования"</t>
  </si>
  <si>
    <t>Вид бюджетной подпрограммы:</t>
  </si>
  <si>
    <t>Описание (обоснование) бюджетной подпрограммы</t>
  </si>
  <si>
    <t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t>
  </si>
  <si>
    <t xml:space="preserve">Показатели прямого результата </t>
  </si>
  <si>
    <t>Прием студентов на обучение по государственному образовательному заказу</t>
  </si>
  <si>
    <t xml:space="preserve">Количество выпускников </t>
  </si>
  <si>
    <t>Среднегодовой контингент стипендиатов в колледжах</t>
  </si>
  <si>
    <t>Среднегодовой контингент учащихся в колледжах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</si>
  <si>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</si>
  <si>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</si>
  <si>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</si>
  <si>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</si>
  <si>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</si>
  <si>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</si>
  <si>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</si>
  <si>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Оплата проезда больных на лечение в Республиканских клиниках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</si>
  <si>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</si>
  <si>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Увеличение уровеня удовлетворенности населения качеством медицинских услуг в 2017 году до 96%</t>
  </si>
  <si>
    <t>Уровень удовлетворенности населения качеством медицинских услуг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</si>
  <si>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</si>
  <si>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t>Отчет за  2016 год</t>
  </si>
  <si>
    <t>253.016.015 "За счет средств местного бюджета"</t>
  </si>
  <si>
    <t>253.016.000  "Обеспечение граждан бесплатным или льготным проездом за пределы населенного пункта на лечение"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</si>
  <si>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</si>
  <si>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</si>
  <si>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</si>
  <si>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</si>
  <si>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</si>
  <si>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</si>
  <si>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</si>
  <si>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</si>
  <si>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</si>
  <si>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</si>
  <si>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</si>
  <si>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</si>
  <si>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Обеспечение медицинской помощи при чрезвучайных ситуациях 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</si>
  <si>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</si>
  <si>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</si>
  <si>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253.029.015 "За счет средств местного бюджета"</t>
  </si>
  <si>
    <t>253.029.011   "За счет трансфертов из республиканского бюджета"</t>
  </si>
  <si>
    <t>253.029.000  "Областные базы спецмедснабжения"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</si>
  <si>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253.029.000 "Областные базы спецмедснабжения"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</si>
  <si>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</si>
  <si>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</si>
  <si>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</si>
  <si>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Содержание складов КГУ "База спецмедснабения"</t>
  </si>
  <si>
    <t>ед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</si>
  <si>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</si>
  <si>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</si>
  <si>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</si>
  <si>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</si>
  <si>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</si>
  <si>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</si>
  <si>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</si>
  <si>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Своевременность предоставления полноты и достоверности статистических данных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</si>
  <si>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</si>
  <si>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в 2017 году внедрить локальных информационных систем в медицинских организациях области до 60%.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</si>
  <si>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</si>
  <si>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План на 2016 год</t>
  </si>
  <si>
    <t>2019  год</t>
  </si>
  <si>
    <t>253.018.011 "За счет трансфертов из республиканского бюджета"</t>
  </si>
  <si>
    <t>253.018.015   "За счет средств местного бюджета"</t>
  </si>
  <si>
    <t>253.018.000  "Информационно-аналитические услуги в области здравоохранения"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</si>
  <si>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253.018.000"Информационно-аналитические услуги в области здравоохранения 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</si>
  <si>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</si>
  <si>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</si>
  <si>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</si>
  <si>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Количество организаций здравоохранения, включенных в ЕИСЗ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</si>
  <si>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</si>
  <si>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</si>
  <si>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глава 25 ст. 156.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</si>
  <si>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</si>
  <si>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</si>
  <si>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</si>
  <si>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</si>
  <si>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</si>
  <si>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</si>
  <si>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Охват вакцинацией детей до года в 2017 году не менее 95%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</si>
  <si>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</si>
  <si>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t>253.027.011. За счет трансфертов из республиканского бюджета</t>
  </si>
  <si>
    <t>253.027.015.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</si>
  <si>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</si>
  <si>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</si>
  <si>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</si>
  <si>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</si>
  <si>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</si>
  <si>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</si>
  <si>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sz val="12"/>
        <rFont val="Times New Roman"/>
        <family val="1"/>
        <charset val="204"/>
      </rPr>
      <t>в зависимости от содержания: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</si>
  <si>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</si>
  <si>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факторами свертывания крови при лечении взрослых и детей, больных гемофилией</t>
    </r>
  </si>
  <si>
    <t>253 ГУ "Управление здравоохранения  Восточно-Казахстанской  области"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</si>
  <si>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sz val="12"/>
        <rFont val="Times New Roman"/>
        <family val="1"/>
        <charset val="204"/>
      </rPr>
      <t>022 «Обеспечение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</si>
  <si>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sz val="12"/>
        <rFont val="Times New Roman"/>
        <family val="1"/>
        <charset val="204"/>
      </rPr>
      <t xml:space="preserve"> Руководитель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</si>
  <si>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Постановление Правительства Республики Казахстан от 15 декабря 2009 года №2136 "Об утверждении перечня гарантированного объема бесплатной медицинской помощи", Приказ МЗ РК от 04.11.2011 года №786 "Об утверждении Перечня лекарственных средств и изделий  медицинского назначения в рамках ГОБМП, в том числе отдельных категорий граждан с определенными заболеваниями (состояниями) бесплатными или льготными лекарственными  и специализированными лечебными продуктами на амбулаторном уровне", Постановление Правительства РК от 6 декабря 2016 года №775 "О реализации Закона Республики Казахстан "О республиканском бюджете на 2017-2019 годы",  решение сессии областного маслихата от 9 декабря 2016 года №8/75-VI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</si>
  <si>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</si>
  <si>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областная (города республиканского значения, столицы)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</si>
  <si>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</si>
  <si>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rFont val="Times New Roman"/>
        <family val="1"/>
        <charset val="204"/>
      </rPr>
      <t xml:space="preserve">в зависимости от способа реализации: </t>
    </r>
    <r>
      <rPr>
        <sz val="12"/>
        <color rgb="FF000000"/>
        <rFont val="Times New Roman"/>
        <family val="1"/>
        <charset val="204"/>
      </rPr>
      <t>индивидуальная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</si>
  <si>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</si>
  <si>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</si>
  <si>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Задача бюджетной программы </t>
    </r>
    <r>
      <rPr>
        <sz val="12"/>
        <rFont val="Times New Roman"/>
        <family val="1"/>
        <charset val="204"/>
      </rPr>
      <t>( конечный результат): увеличение ожидаемой продолжительность жизни населения до 71,3 лет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</si>
  <si>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Осуществляется закуп лекарственных препаратов </t>
    </r>
  </si>
  <si>
    <t>описать что по этой программе</t>
  </si>
  <si>
    <t>253022011 За счет трансфертов из республиканского бюджета</t>
  </si>
  <si>
    <t>253022015 За счет средств местного бюджета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</si>
  <si>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</si>
  <si>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</si>
  <si>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</si>
  <si>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</si>
  <si>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</si>
  <si>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</si>
  <si>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Обеспечение лекарственными средствами больных аутоиммунными заболевания (в том числе миастения) и  иммунодефицитные состояния</t>
  </si>
  <si>
    <t>Обеспечение лекарственными средствами больных  ренальной анемией</t>
  </si>
  <si>
    <t>Обеспечение лекарственными средствами больных рассеянным склерозом (для больных с реметирующим, рецидивирующим течением)</t>
  </si>
  <si>
    <t>Обеспечение лекарственными средствами больных Гоше</t>
  </si>
  <si>
    <t>Обеспечение лекарственными средствами больных мукополисахаридозом</t>
  </si>
  <si>
    <t>Обеспечение лекарственными средствами больных муковисцидозом</t>
  </si>
  <si>
    <t>Обеспечение лекарственными средствами больных после пересадки органов и тканей</t>
  </si>
  <si>
    <t>Обеспечение лекарственными средствами больных прогрессирующими гломерулярными заболеваниями</t>
  </si>
  <si>
    <t xml:space="preserve">отчетный год </t>
  </si>
  <si>
    <t xml:space="preserve">план текущего года                       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</si>
  <si>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253022015 "За счет средств местного бюджета"</t>
    </r>
  </si>
  <si>
    <r>
      <rPr>
        <b/>
        <sz val="12"/>
        <rFont val="Times New Roman"/>
        <family val="1"/>
        <charset val="204"/>
      </rPr>
      <t xml:space="preserve">в зависимости от содержания: </t>
    </r>
    <r>
      <rPr>
        <sz val="12"/>
        <rFont val="Times New Roman"/>
        <family val="1"/>
        <charset val="204"/>
      </rPr>
      <t>выполнение обязательств государства</t>
    </r>
  </si>
  <si>
    <r>
      <rPr>
        <b/>
        <sz val="12"/>
        <color rgb="FF000000"/>
        <rFont val="Times New Roman"/>
        <family val="1"/>
        <charset val="204"/>
      </rPr>
      <t>текущая/развитие:</t>
    </r>
    <r>
      <rPr>
        <sz val="12"/>
        <color rgb="FF000000"/>
        <rFont val="Times New Roman"/>
        <family val="1"/>
        <charset val="204"/>
      </rPr>
      <t xml:space="preserve"> 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</si>
  <si>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</si>
  <si>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036 «Обеспечение тромболитическими препаратами больных с острым инфарктом миокарда»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</si>
  <si>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</si>
  <si>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</si>
  <si>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</si>
  <si>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</si>
  <si>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</si>
  <si>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</si>
  <si>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</si>
  <si>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</si>
  <si>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</si>
  <si>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 xml:space="preserve">Смертность от болезней системы кровообращения </t>
  </si>
  <si>
    <t>на 100 тыс.населения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</si>
  <si>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тромболитическими препаратами больных с острым инфарктом миокарда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</si>
  <si>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</si>
  <si>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</si>
  <si>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</si>
  <si>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</si>
  <si>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тромболитическими препаратами больных с острым инфарктом миокарда</t>
    </r>
  </si>
  <si>
    <t>Обеспечение тромболитическими препаратами больных с острым инфарктом миокарда</t>
  </si>
  <si>
    <t>Управление здравоохранения  Восточно-Казахстанской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</si>
  <si>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038 «Проведение скрининговых исследований в рамках гарантированного объема бесплатной медицинской помощи»</t>
    </r>
  </si>
  <si>
    <r>
      <rPr>
        <b/>
        <sz val="12"/>
        <rFont val="Times New Roman"/>
        <family val="1"/>
        <charset val="204"/>
      </rPr>
      <t>Руководитель бюджетной программы: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</si>
  <si>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Постановление Правительства РК от 6 декабря 2016 года №775 "О реализации Закона Республики Казахстан "О республиканском бюджете на 2017 - 2019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</si>
  <si>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</si>
  <si>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(города республиканского значения, столицы)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</si>
  <si>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</si>
  <si>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</si>
  <si>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</si>
  <si>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</t>
    </r>
  </si>
  <si>
    <r>
      <rPr>
        <b/>
        <sz val="12"/>
        <color rgb="FF000000"/>
        <rFont val="Times New Roman"/>
        <family val="1"/>
        <charset val="204"/>
      </rPr>
      <t>Задача бюджетной программы</t>
    </r>
    <r>
      <rPr>
        <sz val="12"/>
        <color rgb="FF000000"/>
        <rFont val="Times New Roman"/>
        <family val="1"/>
        <charset val="204"/>
      </rPr>
      <t xml:space="preserve"> (конечный результат): </t>
    </r>
  </si>
  <si>
    <t>Увеличение выявляемости рака на ранних стадиях (1 ст)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</si>
  <si>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населения скрининговыми исследованиями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</si>
  <si>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</si>
  <si>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подпрограммы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</si>
  <si>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предоставление трансфертов и бюджетных субсидий</t>
    </r>
  </si>
  <si>
    <r>
      <rPr>
        <sz val="12"/>
        <rFont val="Times New Roman"/>
        <family val="1"/>
        <charset val="204"/>
      </rPr>
      <t xml:space="preserve">текущая/развитие: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</si>
  <si>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i/>
        <sz val="12"/>
        <rFont val="Times New Roman"/>
        <family val="1"/>
        <charset val="204"/>
      </rPr>
      <t>Обеспечение населения скрининговыми исследованиями</t>
    </r>
  </si>
  <si>
    <t>Скрининговые исследования женщин на выявление рака шейки матки</t>
  </si>
  <si>
    <t>Скрининговые исследования  населения по  выявлению колоректального рака 1 этап</t>
  </si>
  <si>
    <t>Скрининговые исследования  населения по  выявлению колоректального рака
2 этап</t>
  </si>
  <si>
    <t>На проведение по раннему выявлению рака простаты</t>
  </si>
  <si>
    <t>На проведение скрининга рака пищевода и желудка</t>
  </si>
  <si>
    <t>На проведение скрининга по раннему выявлению рака печени</t>
  </si>
  <si>
    <t>На проведение 2-этапа скрининговых исследований на рак молочной железы</t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</si>
  <si>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 от 15 сентября 2009 года «О здоровье народа и системе здравоохранения» раздел 5 глава 16, ст. 87.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</si>
  <si>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</si>
  <si>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</si>
  <si>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осуществление, </t>
    </r>
    <r>
      <rPr>
        <i/>
        <sz val="12"/>
        <color rgb="FF000000"/>
        <rFont val="Times New Roman"/>
        <family val="1"/>
        <charset val="204"/>
      </rPr>
      <t>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</si>
  <si>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</si>
  <si>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</si>
  <si>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Улучшение здоровья населения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</si>
  <si>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</si>
  <si>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Воспитание и оказание медицинской помощи детям, находящимся в домах ребенка</t>
    </r>
  </si>
  <si>
    <t>Отчет на 2015 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</si>
  <si>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253.006.015 "Услуги по охране материнства и детства" 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</si>
  <si>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</si>
  <si>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</si>
  <si>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Описание (обоснование) бюджетной подпрограммы : Воспитание и оказание медицинской помощи детям, находящимся в домах ребенка</t>
  </si>
  <si>
    <t>2014 год</t>
  </si>
  <si>
    <t>За счет средств 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</si>
  <si>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253.006.011 "Услуги по охране материнства и детства"  " 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</si>
  <si>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</si>
  <si>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</si>
  <si>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018  "Информационно-аналитические услуги в области здравоохранения"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</si>
  <si>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 глава 7 ст 26-28.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</si>
  <si>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</si>
  <si>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</si>
  <si>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</si>
  <si>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</si>
  <si>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</si>
  <si>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</si>
  <si>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</si>
  <si>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2017год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</si>
  <si>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253.018.015 "Информационно-аналитические услуги в области здравоохранения 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</si>
  <si>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</si>
  <si>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</si>
  <si>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</si>
  <si>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За счет средств местного 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</si>
  <si>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253.018.011  "Информационно-аналитические услуги в области здравоохранения 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</si>
  <si>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</si>
  <si>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</si>
  <si>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Координация работ по внедрению, сопровождению и развитию Единой информационной системы здравоохранения, формирование единой системы учета и отчетности медико-статистический информации с применением новых технологий сбора и обработки информации, сбор данных и подготовка отчетов в рамках обеспечения населения льготными и бесплатными медикаментами на амбулаторном уровне</t>
    </r>
  </si>
  <si>
    <t>Оплата НСОТ (доплата)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</si>
  <si>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029 "Областные базы спецмедснабжения"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</si>
  <si>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Сафиоллинова Р.С.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</si>
  <si>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 глава 24 ст. 148. 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</si>
  <si>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</si>
  <si>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</si>
  <si>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</si>
  <si>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</si>
  <si>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</si>
  <si>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 готовность к оказанию медицинской помощи при чрезвычайных ситуациях (секретно)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</si>
  <si>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Накопление, хранение и своевременное обновление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</si>
  <si>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253.029.015 "Областные базы спецмедснабжения" "За счет средств местного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</si>
  <si>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</si>
  <si>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</si>
  <si>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</si>
  <si>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253.029.011  "Областные базы спецмедснабжения" "За счет трансфертов из республиканского бюджета"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</si>
  <si>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</si>
  <si>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</si>
  <si>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Накопление, хранение и своевременное обновление  медицинского, хозяйственного имущества для учреждений и формирований медицинской службы чрезвычайных ситуаций и мобилизационного резерва</t>
    </r>
  </si>
  <si>
    <t>2015год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</si>
  <si>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001 " Услуги по реализации государственной политики на местном уровне в области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</si>
  <si>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</si>
  <si>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Бюджетный кодекс РК от 4 декабря 2008 года № 95, Закон РК от 23 января 2001 года № 148 "О местном государственном управлении и самоуправлении в РК", Указ Президента РК от 7 марта 2013 года № 523 "Об утверждении должностей государственных служащих" и Указ Президента РК от 17 января 2004 года " 1284 "О единой системе оплаты труда работников органов РК, содержащихся за счет государственного бюджета и сметы (бюджета) Национального банка РК, Налоговый кодекс РК от 12 июня 2001 года № 209-II " О нологах и других обязательных платежах в бюджет с изменениями и дополнениями, внесенными Законами РК от 21.03.2002 № 310-II и Законом РК от 23.11.2002 № 358- II. ППРК от 21 июня 2004 года № 683 "Об утверждении Правил исчесления и перечисления социальных отчислений", 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</si>
  <si>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</si>
  <si>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</si>
  <si>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</si>
  <si>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</si>
  <si>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</si>
  <si>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Цель бюджетной программы: </t>
    </r>
    <r>
      <rPr>
        <i/>
        <sz val="12"/>
        <rFont val="Times New Roman"/>
        <family val="1"/>
        <charset val="204"/>
      </rPr>
      <t xml:space="preserve"> обеспечение реализации государственной политики в области здравоохранения. Содержание 48 штатных единиц государственных служащих и материально-техническое оснащение управления здравоохранения. 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</si>
  <si>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</si>
  <si>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Ежегодное повышение квалификации кадров управления в 2017 г. - 18 человек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</si>
  <si>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</si>
  <si>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253.001.015 "За счет средств местного бюджета"</t>
  </si>
  <si>
    <t xml:space="preserve">253.001.011  "За счет трансфертов республиканского бюджета" </t>
  </si>
  <si>
    <t xml:space="preserve">253.001.000  " Услуги по реализации государственной политики на местном уровне в области здравоохранения" 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</si>
  <si>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253.001.000 " Услуги по реализации государственной политики на местном уровне в области здравоохранения"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</si>
  <si>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</si>
  <si>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</si>
  <si>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</si>
  <si>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функций, обновление и углубление профессиональных знаний и навыков государственных служащих в соответствии с предъявляемыми квалификационными требованиями, совершенствование системы управления здравоохранением, проведение лицензирования медицинской деятельности, проведение аттестации медицинских и фармацевтических кадров, повышение квалификации государственных служащих.</t>
    </r>
  </si>
  <si>
    <t>Содержание аппарата управления здравоохранения со штатной численностью</t>
  </si>
  <si>
    <t>Содержание вспомагательного персонала осуществляющего техническое обслуживание аппарата управления здравоохранения не относсящеяся к государственным служащим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</si>
  <si>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</si>
  <si>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РК от 15 сентября 2009 года «О здоровье народа и системе здравоохранения»,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</si>
  <si>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</si>
  <si>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</si>
  <si>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</si>
  <si>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</si>
  <si>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</si>
  <si>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</si>
  <si>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граждан бесплатным или льготным проездом за пределы населенного пункта на лечение</t>
    </r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</si>
  <si>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253.016.000 "Обеспечение граждан бесплатным или льготным проездом за пределы населенного пункта на лечение"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</si>
  <si>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</si>
  <si>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</si>
  <si>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 : </t>
    </r>
    <r>
      <rPr>
        <sz val="12"/>
        <rFont val="Times New Roman"/>
        <family val="1"/>
        <charset val="204"/>
      </rPr>
      <t>Обеспечение граждан бесплатным или льготным проездом за пределы населенного пункта на лечение</t>
    </r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</si>
  <si>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</si>
  <si>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>Обеспеченность средним медицинским персоналом медицинских организаций</t>
  </si>
  <si>
    <t>Доля учащихся, завершивших обучение на «хорошо» и «отлично»</t>
  </si>
  <si>
    <t>011-"За счет трансфертов из республиканского бюджета"</t>
  </si>
  <si>
    <t>МЗСР РК</t>
  </si>
  <si>
    <t xml:space="preserve"> НСОТ</t>
  </si>
  <si>
    <t>,</t>
  </si>
  <si>
    <t>015-"За счет средств местного бюджета"</t>
  </si>
  <si>
    <t>Код и наименование бюджетной программы: 003 «Повышение квалификации и переподготовка кадров»</t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</si>
  <si>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И.о. 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</si>
  <si>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Кодекс Республики Казахстан от 15 сентября 2009 года «О здоровье народа и системе здравоохранения» гл. 29, ст 176, Приказ  МЗСР РК  № 404 от 28.05.2015 г. "Об утверждении Правил оценки профессиональной подготовленности "и подтверждения соответствия квалификации специалистов в области здравоохранения" решение сессии областного маслихата № 8/75-VI от 9 декабря 2016 года "Об  областном бюджете на 2017-2019 годы"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</si>
  <si>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</si>
  <si>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</si>
  <si>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</si>
  <si>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</si>
  <si>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</si>
  <si>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>Цель бюджетной программы:  Обеспечение отрасли квалифицированными кадрами, отвечающими потребностям общества</t>
  </si>
  <si>
    <r>
      <rPr>
        <b/>
        <sz val="12"/>
        <rFont val="Times New Roman"/>
        <family val="1"/>
        <charset val="204"/>
      </rPr>
      <t xml:space="preserve">Задачи бюджетной программы </t>
    </r>
    <r>
      <rPr>
        <sz val="12"/>
        <rFont val="Times New Roman"/>
        <family val="1"/>
        <charset val="204"/>
      </rPr>
      <t>( конечный результат)</t>
    </r>
  </si>
  <si>
    <t xml:space="preserve">Увеличение удельного веса  врачей, имеющих квалификациионную категорию в 2017 г. - 61,9%,  средних мед.работников, имеющих квалификациионную категорию  - 60%.                         </t>
  </si>
  <si>
    <r>
      <rPr>
        <b/>
        <sz val="12"/>
        <rFont val="Times New Roman"/>
        <family val="1"/>
        <charset val="204"/>
      </rP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</si>
  <si>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253.003.015  "За счет средств местного бюджета"</t>
  </si>
  <si>
    <t>253.003.000  "Повышение квалификации и переподготовка кадров"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</si>
  <si>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253.003.000"Повышение квалификации и переподготовка кадров" 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</si>
  <si>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</si>
  <si>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</si>
  <si>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</si>
  <si>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Повышение профессионального уровня медицинских кадров  организаций здравоохранения, углубление их профессиональных знаний и навыков в соответствии с современными требованиями практического здравоохранения</t>
    </r>
  </si>
  <si>
    <t>Количество специалистов прошедших курсы повышения квалификации и переподготовки</t>
  </si>
  <si>
    <t>Обучение специалистов на зарубежных клинических базах, в ходе проведения мастер-классов</t>
  </si>
  <si>
    <t xml:space="preserve">Обучения на базе ГМУ г. Семей по направлению кардиология, онкология, родовспоможение и детство </t>
  </si>
  <si>
    <t xml:space="preserve">Проведения мастер классов по направлениям кардиология, онкология, родовспоможение и детство </t>
  </si>
  <si>
    <t>кол-во мастер-класов</t>
  </si>
  <si>
    <t>Обучение специалистов за рубежом (Великобритания, Лондон. Варшава- Польша)</t>
  </si>
  <si>
    <t xml:space="preserve">      Приложение 2</t>
  </si>
  <si>
    <t xml:space="preserve"> к Правилам разработки и</t>
  </si>
  <si>
    <t>утверждения (переутверждения)</t>
  </si>
  <si>
    <t>бюджетных программ (подпрограмм)</t>
  </si>
  <si>
    <t xml:space="preserve"> и требованиям к их содержанию</t>
  </si>
  <si>
    <t>Форма</t>
  </si>
  <si>
    <t>приказом руководителя управления здравоохранения</t>
  </si>
  <si>
    <t>акимата Восточно-Казахстанской 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</si>
  <si>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sz val="12"/>
        <rFont val="Times New Roman"/>
        <family val="1"/>
        <charset val="204"/>
      </rPr>
      <t>030" Капитальные расходы государственных органов здравоохранения"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</si>
  <si>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И.о. </t>
    </r>
    <r>
      <rPr>
        <sz val="12"/>
        <rFont val="Times New Roman"/>
        <family val="1"/>
        <charset val="204"/>
      </rPr>
      <t>руководителя управления Шоранов М.Е.</t>
    </r>
  </si>
  <si>
    <r>
      <rPr>
        <b/>
        <sz val="12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приказ МФ РК № 179 от 17 марта 2015 года "Об утверждении натуральных норм обеспечения государственных органов служебными и дежурными автомобилями, телефонной связью, офисной мебелью и площадями для размещения аппарата государственных органов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</si>
  <si>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>:</t>
    </r>
  </si>
  <si>
    <r>
      <rPr>
        <sz val="12"/>
        <rFont val="Times New Roman"/>
        <family val="1"/>
        <charset val="204"/>
      </rPr>
      <t xml:space="preserve">в зависимости от уровня государственного управления:  </t>
    </r>
    <r>
      <rPr>
        <i/>
        <sz val="12"/>
        <rFont val="Times New Roman"/>
        <family val="1"/>
        <charset val="204"/>
      </rPr>
      <t>областной бюджет</t>
    </r>
  </si>
  <si>
    <r>
      <rPr>
        <sz val="12"/>
        <rFont val="Times New Roman"/>
        <family val="1"/>
        <charset val="204"/>
      </rPr>
      <t xml:space="preserve">в зависимости от содержания: </t>
    </r>
    <r>
      <rPr>
        <i/>
        <sz val="12"/>
        <color rgb="FF000000"/>
        <rFont val="Times New Roman"/>
        <family val="1"/>
        <charset val="204"/>
      </rPr>
      <t xml:space="preserve"> выполнение обязательств государства</t>
    </r>
  </si>
  <si>
    <r>
      <rPr>
        <sz val="12"/>
        <rFont val="Times New Roman"/>
        <family val="1"/>
        <charset val="204"/>
      </rPr>
      <t xml:space="preserve">в зависимости от способа реализации: </t>
    </r>
    <r>
      <rPr>
        <i/>
        <sz val="12"/>
        <color rgb="FF000000"/>
        <rFont val="Times New Roman"/>
        <family val="1"/>
        <charset val="204"/>
      </rPr>
      <t>индивидуальная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</si>
  <si>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</si>
  <si>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t xml:space="preserve">Цель бюджетной программы:  материально-техническое оснащение аппарата управления здравоохранения. </t>
  </si>
  <si>
    <r>
      <rPr>
        <b/>
        <sz val="12"/>
        <rFont val="Times New Roman"/>
        <family val="1"/>
        <charset val="204"/>
      </rP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</si>
  <si>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253.030.015 За счет средств местного бюджета</t>
  </si>
  <si>
    <r>
      <rPr>
        <b/>
        <i/>
        <sz val="12"/>
        <rFont val="Times New Roman"/>
        <family val="1"/>
        <charset val="204"/>
      </rPr>
      <t>Код и наименование бюджетной подпрограммы</t>
    </r>
    <r>
      <rPr>
        <i/>
        <sz val="12"/>
        <rFont val="Times New Roman"/>
        <family val="1"/>
        <charset val="204"/>
      </rPr>
      <t xml:space="preserve"> 253.030.000 " Капитальные расходы государственных органов здравоохранения"</t>
    </r>
  </si>
  <si>
    <r>
      <rPr>
        <b/>
        <sz val="12"/>
        <color rgb="FF000000"/>
        <rFont val="Times New Roman"/>
        <family val="1"/>
        <charset val="204"/>
      </rPr>
      <t>Вид бюджетной программы</t>
    </r>
    <r>
      <rPr>
        <sz val="12"/>
        <color rgb="FF000000"/>
        <rFont val="Times New Roman"/>
        <family val="1"/>
        <charset val="204"/>
      </rPr>
      <t xml:space="preserve">: </t>
    </r>
  </si>
  <si>
    <r>
      <rPr>
        <sz val="12"/>
        <rFont val="Times New Roman"/>
        <family val="1"/>
        <charset val="204"/>
      </rPr>
      <t xml:space="preserve">текущая/развития:  </t>
    </r>
    <r>
      <rPr>
        <i/>
        <sz val="12"/>
        <color rgb="FF000000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</si>
  <si>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Описание (обоснование) бюджетной подпрограммы :</t>
    </r>
    <r>
      <rPr>
        <sz val="12"/>
        <rFont val="Times New Roman"/>
        <family val="1"/>
        <charset val="204"/>
      </rPr>
      <t xml:space="preserve"> Обеспечение деятельности аппарата для достижения максимально эффективного выполнения возложенных функций</t>
    </r>
  </si>
  <si>
    <t>253.030.000 Капитальные расходы государственных органов здравоохранения</t>
  </si>
  <si>
    <t xml:space="preserve">                        253  "Шығыс Қазақстан облысы денсаулық сақтау басқармасы" ММ</t>
  </si>
  <si>
    <t xml:space="preserve">                                                                                бюджеттiк бағдарлама әкiмшiсiнiң коды және атауы</t>
  </si>
  <si>
    <t xml:space="preserve">мазмұнына қарай:  </t>
  </si>
  <si>
    <t>Бюджеттік бағдарламаның міндеті (түпкілікті нәтиже)</t>
  </si>
  <si>
    <t>Қылмыстық-түзеу (пенитенциарлық) жүйесінің тергеу және изоляторларында ұсталатын адамдарға медициналық көмек көрсететін медициналық ұйымдардың саны</t>
  </si>
  <si>
    <t xml:space="preserve">Бюджеттік бағдарлама бойынша шығыстар  </t>
  </si>
  <si>
    <t>253 039 015 "республикалық бюджет қаражаты есебінен көрсетілетін қызметтерді қоспағанда, ауылдық денсаулық сақтау субъектілерінің амбулаториялық-емханалық қызметтер және медициналық қызметтер көрсетуі және Call-орталықтардың қызметтер көрсетуі" жергілікті бюджет қаражаты есебінен</t>
  </si>
  <si>
    <t>2027  жыл</t>
  </si>
  <si>
    <r>
      <rPr>
        <b/>
        <sz val="12"/>
        <rFont val="Times New Roman"/>
        <family val="1"/>
        <charset val="204"/>
      </rPr>
      <t xml:space="preserve">Бюджеттік бағдарламаның басшысы:  </t>
    </r>
    <r>
      <rPr>
        <sz val="12"/>
        <rFont val="Times New Roman"/>
        <family val="1"/>
        <charset val="204"/>
      </rPr>
      <t xml:space="preserve">басқарма басшысы Т.Х. Жигитаев </t>
    </r>
  </si>
  <si>
    <t xml:space="preserve">     Шығыс Қазақстан облысының Денсаулық сақтау басқармасы мемлекеттік мекеме басшысының 2024 жылғы 6 наурыздағы №107 бұйрығымен бекітілген</t>
  </si>
  <si>
    <t xml:space="preserve">                                                                                                 2024-2026 жылдарға арналған</t>
  </si>
  <si>
    <t xml:space="preserve">Бюджеттік бағдарламаның коды және атауы: 253 039 "республикалық бюджет қаражаты есебінен көрсетілетін қызметтерді қоспағанда, ауылдық денсаулық сақтау субъектілерінің амбулаториялық-емханалық қызметтер және медициналық қызметтер көрсетуі және Call-орталықтардың қызметтер көрсетуі".2024-2026 жылдарға арналған облыстық бюджет туралы" облыстық мәслихат сессиясының 2023 жылғы 15 желтоқсандағы № 9/69-VIII шешімі .Облыстық мәслихат сессиясының "2024-2026 жылдарға арналған облыстық бюджет туралы" № 11/89-VIII 2024 жылғы 6 наурыздағы шешімі. </t>
  </si>
  <si>
    <r>
      <t>Бюджеттік бағдарламаның нормативтік құқықтық негізі: 2</t>
    </r>
    <r>
      <rPr>
        <sz val="12"/>
        <rFont val="Times New Roman"/>
        <family val="1"/>
        <charset val="204"/>
      </rPr>
      <t>024-2026 жылдарға арналған облыстық бюджет туралы" облыстық мәслихат сессиясының 2023 жылғы 15 желтоқсандағы № 9/69-VIII шешімі  .</t>
    </r>
  </si>
  <si>
    <r>
      <t xml:space="preserve">мемлекеттік басқару деңгейіне қарай: </t>
    </r>
    <r>
      <rPr>
        <sz val="12"/>
        <color rgb="FF000000"/>
        <rFont val="Times New Roman"/>
        <family val="1"/>
        <charset val="204"/>
      </rPr>
      <t>облыстық бюджет</t>
    </r>
  </si>
  <si>
    <r>
      <t xml:space="preserve">ағымдағы / даму:  </t>
    </r>
    <r>
      <rPr>
        <sz val="12"/>
        <color rgb="FF000000"/>
        <rFont val="Times New Roman"/>
        <family val="1"/>
        <charset val="204"/>
      </rPr>
      <t xml:space="preserve">ағымдағы </t>
    </r>
  </si>
  <si>
    <r>
      <t xml:space="preserve"> іске асыру түріне  қарай: </t>
    </r>
    <r>
      <rPr>
        <sz val="12"/>
        <color rgb="FF000000"/>
        <rFont val="Times New Roman"/>
        <family val="1"/>
        <charset val="204"/>
      </rPr>
      <t>жеке;</t>
    </r>
  </si>
  <si>
    <t>Бюджеттік бағдарламаның сипаттамасы (негіздемесі): Қылмыстық-түзеу (пенитенциарлық) жүйесінің тергеу және изоляторларында ұсталатын адамдарға медициналық көмек көрсету.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</si>
</sst>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* #,##0.00&quot; ₽ &quot;;\-* #,##0.00&quot; ₽ &quot;;* \-#&quot; ₽ &quot;"/>
    <numFmt numFmtId="165" formatCode="#,##0.0"/>
    <numFmt numFmtId="166" formatCode="0.0"/>
  </numFmts>
  <fonts count="25" x14ac:knownFonts="1">
    <font>
      <sz val="11"/>
      <color rgb="FF000000"/>
      <name val="Calibri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5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3" borderId="18" xfId="0" applyFont="1" applyFill="1" applyBorder="1" applyAlignment="1">
      <alignment vertical="top" wrapText="1"/>
    </xf>
    <xf numFmtId="0" fontId="2" fillId="3" borderId="18" xfId="0" applyFont="1" applyFill="1" applyBorder="1"/>
    <xf numFmtId="0" fontId="2" fillId="3" borderId="18" xfId="0" applyFont="1" applyFill="1" applyBorder="1" applyAlignment="1">
      <alignment vertical="top"/>
    </xf>
    <xf numFmtId="0" fontId="8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/>
    <xf numFmtId="0" fontId="2" fillId="3" borderId="19" xfId="0" applyFon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 wrapText="1"/>
    </xf>
    <xf numFmtId="0" fontId="2" fillId="3" borderId="20" xfId="0" applyFont="1" applyFill="1" applyBorder="1"/>
    <xf numFmtId="1" fontId="2" fillId="3" borderId="20" xfId="0" applyNumberFormat="1" applyFont="1" applyFill="1" applyBorder="1"/>
    <xf numFmtId="1" fontId="2" fillId="3" borderId="18" xfId="0" applyNumberFormat="1" applyFont="1" applyFill="1" applyBorder="1"/>
    <xf numFmtId="165" fontId="2" fillId="3" borderId="5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3" fontId="6" fillId="3" borderId="3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vertical="top" wrapText="1"/>
    </xf>
    <xf numFmtId="0" fontId="8" fillId="0" borderId="28" xfId="0" applyFont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65" fontId="2" fillId="0" borderId="31" xfId="0" applyNumberFormat="1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 vertical="top" wrapText="1"/>
    </xf>
    <xf numFmtId="165" fontId="2" fillId="3" borderId="31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2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6" fillId="0" borderId="7" xfId="0" applyFont="1" applyBorder="1" applyAlignment="1">
      <alignment horizontal="left" vertical="center" wrapText="1"/>
    </xf>
    <xf numFmtId="0" fontId="10" fillId="0" borderId="7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8" xfId="0" applyFont="1" applyBorder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3" borderId="15" xfId="0" applyFont="1" applyFill="1" applyBorder="1" applyAlignment="1">
      <alignment horizontal="left" vertical="top" wrapText="1"/>
    </xf>
    <xf numFmtId="0" fontId="10" fillId="0" borderId="16" xfId="0" applyFont="1" applyBorder="1"/>
    <xf numFmtId="0" fontId="10" fillId="0" borderId="17" xfId="0" applyFont="1" applyBorder="1"/>
    <xf numFmtId="0" fontId="6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10" fillId="0" borderId="26" xfId="0" applyFont="1" applyBorder="1"/>
    <xf numFmtId="0" fontId="2" fillId="3" borderId="3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6" fillId="0" borderId="2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7" xfId="0" applyFont="1" applyBorder="1"/>
    <xf numFmtId="0" fontId="17" fillId="0" borderId="0" xfId="0" applyFont="1" applyAlignment="1">
      <alignment horizontal="left" vertical="center" wrapText="1"/>
    </xf>
    <xf numFmtId="0" fontId="2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2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35.25" customHeight="1" x14ac:dyDescent="0.25">
      <c r="A9" s="5"/>
      <c r="B9" s="5"/>
      <c r="C9" s="203" t="s">
        <v>6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28.5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25.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15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89" t="s">
        <v>18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19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80.25" customHeight="1" x14ac:dyDescent="0.25">
      <c r="A27" s="189" t="s">
        <v>20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22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23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2.25" customHeight="1" x14ac:dyDescent="0.25">
      <c r="A33" s="189" t="s">
        <v>26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42" customHeight="1" x14ac:dyDescent="0.25">
      <c r="A34" s="196" t="s">
        <v>27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50.25" customHeight="1" x14ac:dyDescent="0.25">
      <c r="A35" s="189" t="s">
        <v>28</v>
      </c>
      <c r="B35" s="188"/>
      <c r="C35" s="188"/>
      <c r="D35" s="188"/>
      <c r="E35" s="188"/>
      <c r="F35" s="188"/>
      <c r="G35" s="188"/>
      <c r="H35" s="15"/>
      <c r="I35" s="4"/>
      <c r="J35" s="2"/>
      <c r="K35" s="2"/>
      <c r="L35" s="2"/>
      <c r="M35" s="2"/>
    </row>
    <row r="36" spans="1:13" ht="15.75" customHeight="1" x14ac:dyDescent="0.25">
      <c r="A36" s="197"/>
      <c r="B36" s="188"/>
      <c r="C36" s="188"/>
      <c r="D36" s="188"/>
      <c r="E36" s="188"/>
      <c r="F36" s="188"/>
      <c r="G36" s="188"/>
      <c r="H36" s="25"/>
      <c r="I36" s="4"/>
      <c r="J36" s="2"/>
      <c r="K36" s="2"/>
      <c r="L36" s="2"/>
      <c r="M36" s="2"/>
    </row>
    <row r="37" spans="1:13" ht="18.75" customHeight="1" x14ac:dyDescent="0.25">
      <c r="A37" s="193" t="s">
        <v>29</v>
      </c>
      <c r="B37" s="183"/>
      <c r="C37" s="183"/>
      <c r="D37" s="183"/>
      <c r="E37" s="183"/>
      <c r="F37" s="183"/>
      <c r="G37" s="184"/>
      <c r="H37" s="4"/>
      <c r="I37" s="2"/>
      <c r="J37" s="2"/>
      <c r="K37" s="2"/>
      <c r="L37" s="2"/>
      <c r="M37" s="2"/>
    </row>
    <row r="38" spans="1:13" ht="30.75" customHeight="1" x14ac:dyDescent="0.25">
      <c r="A38" s="180" t="s">
        <v>30</v>
      </c>
      <c r="B38" s="180" t="s">
        <v>31</v>
      </c>
      <c r="C38" s="27" t="s">
        <v>32</v>
      </c>
      <c r="D38" s="27" t="s">
        <v>33</v>
      </c>
      <c r="E38" s="194" t="s">
        <v>34</v>
      </c>
      <c r="F38" s="186"/>
      <c r="G38" s="195"/>
      <c r="H38" s="4"/>
      <c r="I38" s="2"/>
      <c r="J38" s="2"/>
      <c r="K38" s="2"/>
      <c r="L38" s="2"/>
      <c r="M38" s="2"/>
    </row>
    <row r="39" spans="1:13" ht="17.25" customHeight="1" x14ac:dyDescent="0.25">
      <c r="A39" s="181"/>
      <c r="B39" s="198"/>
      <c r="C39" s="26" t="s">
        <v>35</v>
      </c>
      <c r="D39" s="26" t="s">
        <v>36</v>
      </c>
      <c r="E39" s="26" t="s">
        <v>37</v>
      </c>
      <c r="F39" s="26" t="s">
        <v>38</v>
      </c>
      <c r="G39" s="26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8" t="s">
        <v>40</v>
      </c>
      <c r="B40" s="27" t="s">
        <v>41</v>
      </c>
      <c r="C40" s="29">
        <v>10807</v>
      </c>
      <c r="D40" s="29">
        <v>58550</v>
      </c>
      <c r="E40" s="29">
        <v>1226869</v>
      </c>
      <c r="F40" s="29">
        <v>0</v>
      </c>
      <c r="G40" s="29">
        <v>0</v>
      </c>
      <c r="H40" s="4"/>
      <c r="I40" s="2"/>
      <c r="J40" s="2"/>
      <c r="K40" s="2"/>
      <c r="L40" s="2"/>
      <c r="M40" s="2"/>
    </row>
    <row r="41" spans="1:13" ht="13.5" customHeight="1" x14ac:dyDescent="0.25">
      <c r="A41" s="30" t="s">
        <v>42</v>
      </c>
      <c r="B41" s="31"/>
      <c r="C41" s="32"/>
      <c r="D41" s="32"/>
      <c r="E41" s="32">
        <f>E40</f>
        <v>1226869</v>
      </c>
      <c r="F41" s="32"/>
      <c r="G41" s="32"/>
      <c r="H41" s="33"/>
      <c r="I41" s="34"/>
      <c r="J41" s="34"/>
      <c r="K41" s="34"/>
      <c r="L41" s="34"/>
      <c r="M41" s="34"/>
    </row>
    <row r="42" spans="1:13" ht="18.75" customHeight="1" x14ac:dyDescent="0.25">
      <c r="A42" s="30" t="s">
        <v>43</v>
      </c>
      <c r="B42" s="31"/>
      <c r="C42" s="32">
        <f t="shared" ref="C42:D42" si="0">C40</f>
        <v>10807</v>
      </c>
      <c r="D42" s="32">
        <f t="shared" si="0"/>
        <v>58550</v>
      </c>
      <c r="E42" s="32"/>
      <c r="F42" s="32"/>
      <c r="G42" s="32"/>
      <c r="H42" s="33"/>
      <c r="I42" s="34"/>
      <c r="J42" s="34"/>
      <c r="K42" s="34"/>
      <c r="L42" s="34"/>
      <c r="M42" s="34"/>
    </row>
    <row r="43" spans="1:13" ht="21.75" customHeight="1" x14ac:dyDescent="0.25">
      <c r="A43" s="28" t="s">
        <v>44</v>
      </c>
      <c r="B43" s="27" t="s">
        <v>41</v>
      </c>
      <c r="C43" s="29">
        <v>869299.74899999995</v>
      </c>
      <c r="D43" s="29">
        <v>979221</v>
      </c>
      <c r="E43" s="29">
        <v>0</v>
      </c>
      <c r="F43" s="29">
        <v>0</v>
      </c>
      <c r="G43" s="29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5" t="s">
        <v>45</v>
      </c>
      <c r="B44" s="36" t="s">
        <v>41</v>
      </c>
      <c r="C44" s="37">
        <f t="shared" ref="C44:G44" si="1">C40+C43</f>
        <v>880106.74899999995</v>
      </c>
      <c r="D44" s="37">
        <f t="shared" si="1"/>
        <v>1037771</v>
      </c>
      <c r="E44" s="37">
        <f t="shared" si="1"/>
        <v>1226869</v>
      </c>
      <c r="F44" s="37">
        <f t="shared" si="1"/>
        <v>0</v>
      </c>
      <c r="G44" s="37">
        <f t="shared" si="1"/>
        <v>0</v>
      </c>
      <c r="H44" s="38"/>
      <c r="I44" s="2"/>
      <c r="J44" s="2"/>
      <c r="K44" s="2"/>
      <c r="L44" s="2"/>
      <c r="M44" s="2"/>
    </row>
    <row r="45" spans="1:13" ht="19.5" customHeight="1" x14ac:dyDescent="0.25">
      <c r="A45" s="189" t="s">
        <v>46</v>
      </c>
      <c r="B45" s="188"/>
      <c r="C45" s="188"/>
      <c r="D45" s="188"/>
      <c r="E45" s="188"/>
      <c r="F45" s="188"/>
      <c r="G45" s="188"/>
      <c r="H45" s="188"/>
      <c r="I45" s="10"/>
      <c r="J45" s="11"/>
      <c r="K45" s="11"/>
      <c r="L45" s="11"/>
      <c r="M45" s="11"/>
    </row>
    <row r="46" spans="1:13" ht="17.25" customHeight="1" x14ac:dyDescent="0.25">
      <c r="A46" s="20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.75" customHeight="1" x14ac:dyDescent="0.25">
      <c r="A47" s="190" t="s">
        <v>48</v>
      </c>
      <c r="B47" s="188"/>
      <c r="C47" s="188"/>
      <c r="D47" s="188"/>
      <c r="E47" s="188"/>
      <c r="F47" s="188"/>
      <c r="G47" s="188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49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45.75" customHeight="1" x14ac:dyDescent="0.25">
      <c r="A49" s="191" t="s">
        <v>50</v>
      </c>
      <c r="B49" s="188"/>
      <c r="C49" s="188"/>
      <c r="D49" s="188"/>
      <c r="E49" s="188"/>
      <c r="F49" s="188"/>
      <c r="G49" s="188"/>
      <c r="H49" s="15"/>
      <c r="I49" s="4"/>
      <c r="J49" s="2"/>
      <c r="K49" s="2"/>
      <c r="L49" s="2"/>
      <c r="M49" s="2"/>
    </row>
    <row r="50" spans="1:13" ht="16.5" customHeight="1" x14ac:dyDescent="0.25">
      <c r="A50" s="192" t="s">
        <v>51</v>
      </c>
      <c r="B50" s="180" t="s">
        <v>31</v>
      </c>
      <c r="C50" s="40" t="s">
        <v>32</v>
      </c>
      <c r="D50" s="40" t="s">
        <v>33</v>
      </c>
      <c r="E50" s="182" t="s">
        <v>34</v>
      </c>
      <c r="F50" s="183"/>
      <c r="G50" s="184"/>
      <c r="H50" s="4"/>
      <c r="I50" s="2"/>
      <c r="J50" s="2"/>
      <c r="K50" s="2"/>
      <c r="L50" s="2"/>
      <c r="M50" s="2"/>
    </row>
    <row r="51" spans="1:13" ht="14.25" customHeight="1" x14ac:dyDescent="0.25">
      <c r="A51" s="181"/>
      <c r="B51" s="181"/>
      <c r="C51" s="27" t="s">
        <v>35</v>
      </c>
      <c r="D51" s="27" t="s">
        <v>36</v>
      </c>
      <c r="E51" s="27" t="s">
        <v>37</v>
      </c>
      <c r="F51" s="27" t="s">
        <v>38</v>
      </c>
      <c r="G51" s="27" t="s">
        <v>39</v>
      </c>
      <c r="H51" s="4"/>
      <c r="I51" s="2"/>
      <c r="J51" s="2"/>
      <c r="K51" s="2"/>
      <c r="L51" s="2"/>
      <c r="M51" s="2"/>
    </row>
    <row r="52" spans="1:13" ht="31.5" customHeight="1" x14ac:dyDescent="0.25">
      <c r="A52" s="41" t="s">
        <v>52</v>
      </c>
      <c r="B52" s="42" t="s">
        <v>53</v>
      </c>
      <c r="C52" s="43"/>
      <c r="D52" s="43"/>
      <c r="E52" s="43">
        <v>41209</v>
      </c>
      <c r="F52" s="43"/>
      <c r="G52" s="43"/>
      <c r="H52" s="4"/>
      <c r="I52" s="2"/>
      <c r="J52" s="2">
        <f>41887-678</f>
        <v>41209</v>
      </c>
      <c r="K52" s="2"/>
      <c r="L52" s="2"/>
      <c r="M52" s="2"/>
    </row>
    <row r="53" spans="1:13" ht="31.5" customHeight="1" x14ac:dyDescent="0.25">
      <c r="A53" s="41" t="s">
        <v>54</v>
      </c>
      <c r="B53" s="42" t="s">
        <v>55</v>
      </c>
      <c r="C53" s="43"/>
      <c r="D53" s="43"/>
      <c r="E53" s="43">
        <v>678</v>
      </c>
      <c r="F53" s="43"/>
      <c r="G53" s="43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4"/>
      <c r="C54" s="45"/>
      <c r="D54" s="45"/>
      <c r="E54" s="45"/>
      <c r="F54" s="45"/>
      <c r="G54" s="45"/>
      <c r="H54" s="4"/>
      <c r="I54" s="2"/>
      <c r="J54" s="2"/>
      <c r="K54" s="2"/>
      <c r="L54" s="2"/>
      <c r="M54" s="2"/>
    </row>
    <row r="55" spans="1:13" ht="16.5" customHeight="1" x14ac:dyDescent="0.25">
      <c r="A55" s="180" t="s">
        <v>56</v>
      </c>
      <c r="B55" s="180" t="s">
        <v>31</v>
      </c>
      <c r="C55" s="40" t="s">
        <v>32</v>
      </c>
      <c r="D55" s="40" t="s">
        <v>33</v>
      </c>
      <c r="E55" s="182" t="s">
        <v>34</v>
      </c>
      <c r="F55" s="183"/>
      <c r="G55" s="184"/>
      <c r="H55" s="4"/>
      <c r="I55" s="2"/>
      <c r="J55" s="2"/>
      <c r="K55" s="2"/>
      <c r="L55" s="2"/>
      <c r="M55" s="2"/>
    </row>
    <row r="56" spans="1:13" ht="15.75" customHeight="1" x14ac:dyDescent="0.25">
      <c r="A56" s="181"/>
      <c r="B56" s="181"/>
      <c r="C56" s="27" t="s">
        <v>35</v>
      </c>
      <c r="D56" s="27" t="s">
        <v>36</v>
      </c>
      <c r="E56" s="27" t="s">
        <v>37</v>
      </c>
      <c r="F56" s="27" t="s">
        <v>38</v>
      </c>
      <c r="G56" s="27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6" t="s">
        <v>40</v>
      </c>
      <c r="B57" s="27" t="s">
        <v>41</v>
      </c>
      <c r="C57" s="29">
        <f t="shared" ref="C57:G57" si="2">C40</f>
        <v>10807</v>
      </c>
      <c r="D57" s="29">
        <f t="shared" si="2"/>
        <v>58550</v>
      </c>
      <c r="E57" s="29">
        <f t="shared" si="2"/>
        <v>1226869</v>
      </c>
      <c r="F57" s="29">
        <f t="shared" si="2"/>
        <v>0</v>
      </c>
      <c r="G57" s="29">
        <f t="shared" si="2"/>
        <v>0</v>
      </c>
      <c r="H57" s="4"/>
      <c r="I57" s="2"/>
      <c r="J57" s="2"/>
      <c r="K57" s="2"/>
      <c r="L57" s="2"/>
      <c r="M57" s="2"/>
    </row>
    <row r="58" spans="1:13" ht="19.5" customHeight="1" x14ac:dyDescent="0.25">
      <c r="A58" s="30" t="s">
        <v>42</v>
      </c>
      <c r="B58" s="47"/>
      <c r="C58" s="48">
        <f t="shared" ref="C58:G58" si="3">C41</f>
        <v>0</v>
      </c>
      <c r="D58" s="48">
        <f t="shared" si="3"/>
        <v>0</v>
      </c>
      <c r="E58" s="48">
        <f t="shared" si="3"/>
        <v>1226869</v>
      </c>
      <c r="F58" s="48">
        <f t="shared" si="3"/>
        <v>0</v>
      </c>
      <c r="G58" s="48">
        <f t="shared" si="3"/>
        <v>0</v>
      </c>
      <c r="H58" s="33"/>
      <c r="I58" s="34"/>
      <c r="J58" s="34"/>
      <c r="K58" s="34"/>
      <c r="L58" s="34"/>
      <c r="M58" s="34"/>
    </row>
    <row r="59" spans="1:13" ht="22.5" customHeight="1" x14ac:dyDescent="0.25">
      <c r="A59" s="30" t="s">
        <v>43</v>
      </c>
      <c r="B59" s="47"/>
      <c r="C59" s="48">
        <f t="shared" ref="C59:F59" si="4">C42</f>
        <v>10807</v>
      </c>
      <c r="D59" s="48">
        <f t="shared" si="4"/>
        <v>58550</v>
      </c>
      <c r="E59" s="48">
        <f t="shared" si="4"/>
        <v>0</v>
      </c>
      <c r="F59" s="48">
        <f t="shared" si="4"/>
        <v>0</v>
      </c>
      <c r="G59" s="48"/>
      <c r="H59" s="33"/>
      <c r="I59" s="34"/>
      <c r="J59" s="34"/>
      <c r="K59" s="34"/>
      <c r="L59" s="34"/>
      <c r="M59" s="34"/>
    </row>
    <row r="60" spans="1:13" ht="32.25" customHeight="1" x14ac:dyDescent="0.25">
      <c r="A60" s="35" t="s">
        <v>57</v>
      </c>
      <c r="B60" s="36" t="s">
        <v>41</v>
      </c>
      <c r="C60" s="37">
        <f t="shared" ref="C60:G60" si="5">SUM(C57)</f>
        <v>10807</v>
      </c>
      <c r="D60" s="37">
        <f t="shared" si="5"/>
        <v>58550</v>
      </c>
      <c r="E60" s="37">
        <f t="shared" si="5"/>
        <v>1226869</v>
      </c>
      <c r="F60" s="37">
        <f t="shared" si="5"/>
        <v>0</v>
      </c>
      <c r="G60" s="37">
        <f t="shared" si="5"/>
        <v>0</v>
      </c>
      <c r="H60" s="4"/>
      <c r="I60" s="2"/>
      <c r="J60" s="49"/>
      <c r="K60" s="49"/>
      <c r="L60" s="49"/>
      <c r="M60" s="2"/>
    </row>
    <row r="61" spans="1:13" ht="32.25" customHeight="1" x14ac:dyDescent="0.25">
      <c r="A61" s="50"/>
      <c r="B61" s="51"/>
      <c r="C61" s="52"/>
      <c r="D61" s="52"/>
      <c r="E61" s="52"/>
      <c r="F61" s="52"/>
      <c r="G61" s="52"/>
      <c r="H61" s="4"/>
      <c r="I61" s="2"/>
      <c r="J61" s="49"/>
      <c r="K61" s="49"/>
      <c r="L61" s="49"/>
      <c r="M61" s="2"/>
    </row>
    <row r="62" spans="1:13" ht="16.5" customHeight="1" x14ac:dyDescent="0.25">
      <c r="A62" s="185" t="s">
        <v>58</v>
      </c>
      <c r="B62" s="186"/>
      <c r="C62" s="186"/>
      <c r="D62" s="186"/>
      <c r="E62" s="186"/>
      <c r="F62" s="186"/>
      <c r="G62" s="186"/>
      <c r="H62" s="15"/>
      <c r="I62" s="10"/>
      <c r="J62" s="11"/>
      <c r="K62" s="11"/>
      <c r="L62" s="11"/>
      <c r="M62" s="11"/>
    </row>
    <row r="63" spans="1:13" ht="16.5" customHeight="1" x14ac:dyDescent="0.25">
      <c r="A63" s="17" t="s">
        <v>59</v>
      </c>
      <c r="B63" s="17"/>
      <c r="C63" s="17"/>
      <c r="D63" s="17"/>
      <c r="E63" s="17"/>
      <c r="F63" s="17"/>
      <c r="G63" s="17"/>
      <c r="H63" s="17"/>
      <c r="I63" s="10"/>
      <c r="J63" s="11"/>
      <c r="K63" s="11"/>
      <c r="L63" s="11"/>
      <c r="M63" s="11"/>
    </row>
    <row r="64" spans="1:13" ht="15.75" customHeight="1" x14ac:dyDescent="0.25">
      <c r="A64" s="187" t="s">
        <v>60</v>
      </c>
      <c r="B64" s="188"/>
      <c r="C64" s="188"/>
      <c r="D64" s="188"/>
      <c r="E64" s="188"/>
      <c r="F64" s="188"/>
      <c r="G64" s="188"/>
      <c r="H64" s="54"/>
      <c r="I64" s="10"/>
      <c r="J64" s="11"/>
      <c r="K64" s="11"/>
      <c r="L64" s="11"/>
      <c r="M64" s="11"/>
    </row>
    <row r="65" spans="1:13" ht="15.75" customHeight="1" x14ac:dyDescent="0.25">
      <c r="A65" s="187" t="s">
        <v>61</v>
      </c>
      <c r="B65" s="188"/>
      <c r="C65" s="188"/>
      <c r="D65" s="188"/>
      <c r="E65" s="188"/>
      <c r="F65" s="188"/>
      <c r="G65" s="188"/>
      <c r="H65" s="17"/>
      <c r="I65" s="10"/>
      <c r="J65" s="11"/>
      <c r="K65" s="11"/>
      <c r="L65" s="11"/>
      <c r="M65" s="11"/>
    </row>
    <row r="66" spans="1:13" ht="64.5" customHeight="1" x14ac:dyDescent="0.25">
      <c r="A66" s="189" t="s">
        <v>62</v>
      </c>
      <c r="B66" s="188"/>
      <c r="C66" s="188"/>
      <c r="D66" s="188"/>
      <c r="E66" s="188"/>
      <c r="F66" s="188"/>
      <c r="G66" s="188"/>
      <c r="H66" s="15"/>
      <c r="I66" s="4"/>
      <c r="J66" s="2"/>
      <c r="K66" s="2"/>
      <c r="L66" s="2"/>
      <c r="M66" s="2"/>
    </row>
    <row r="67" spans="1:13" ht="19.5" customHeight="1" x14ac:dyDescent="0.25">
      <c r="A67" s="1"/>
      <c r="B67" s="44"/>
      <c r="C67" s="45"/>
      <c r="D67" s="45"/>
      <c r="E67" s="45"/>
      <c r="F67" s="45"/>
      <c r="G67" s="45"/>
      <c r="H67" s="4"/>
      <c r="I67" s="2"/>
      <c r="J67" s="2"/>
      <c r="K67" s="2"/>
      <c r="L67" s="2"/>
      <c r="M67" s="2"/>
    </row>
    <row r="68" spans="1:13" ht="15.75" customHeight="1" x14ac:dyDescent="0.25">
      <c r="A68" s="180" t="s">
        <v>56</v>
      </c>
      <c r="B68" s="180" t="s">
        <v>31</v>
      </c>
      <c r="C68" s="40" t="s">
        <v>32</v>
      </c>
      <c r="D68" s="40" t="s">
        <v>33</v>
      </c>
      <c r="E68" s="182" t="s">
        <v>34</v>
      </c>
      <c r="F68" s="183"/>
      <c r="G68" s="184"/>
      <c r="H68" s="4"/>
      <c r="I68" s="2"/>
      <c r="J68" s="2"/>
      <c r="K68" s="2"/>
      <c r="L68" s="2"/>
      <c r="M68" s="2"/>
    </row>
    <row r="69" spans="1:13" ht="18" customHeight="1" x14ac:dyDescent="0.25">
      <c r="A69" s="181"/>
      <c r="B69" s="181"/>
      <c r="C69" s="27" t="s">
        <v>35</v>
      </c>
      <c r="D69" s="27" t="s">
        <v>36</v>
      </c>
      <c r="E69" s="27" t="s">
        <v>37</v>
      </c>
      <c r="F69" s="27" t="s">
        <v>38</v>
      </c>
      <c r="G69" s="27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6" t="s">
        <v>44</v>
      </c>
      <c r="B70" s="27" t="s">
        <v>41</v>
      </c>
      <c r="C70" s="29">
        <f t="shared" ref="C70:G70" si="6">C43</f>
        <v>869299.74899999995</v>
      </c>
      <c r="D70" s="29">
        <f t="shared" si="6"/>
        <v>979221</v>
      </c>
      <c r="E70" s="29">
        <f t="shared" si="6"/>
        <v>0</v>
      </c>
      <c r="F70" s="29">
        <f t="shared" si="6"/>
        <v>0</v>
      </c>
      <c r="G70" s="29">
        <f t="shared" si="6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5" t="s">
        <v>57</v>
      </c>
      <c r="B71" s="36" t="s">
        <v>41</v>
      </c>
      <c r="C71" s="37">
        <f t="shared" ref="C71:G71" si="7">SUM(C70)</f>
        <v>869299.74899999995</v>
      </c>
      <c r="D71" s="37">
        <f t="shared" si="7"/>
        <v>979221</v>
      </c>
      <c r="E71" s="37">
        <f t="shared" si="7"/>
        <v>0</v>
      </c>
      <c r="F71" s="37">
        <f t="shared" si="7"/>
        <v>0</v>
      </c>
      <c r="G71" s="37">
        <f t="shared" si="7"/>
        <v>0</v>
      </c>
      <c r="H71" s="4"/>
      <c r="I71" s="2"/>
      <c r="J71" s="49"/>
      <c r="K71" s="49"/>
      <c r="L71" s="49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6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7:G37"/>
    <mergeCell ref="E38:G38"/>
    <mergeCell ref="A30:G30"/>
    <mergeCell ref="A33:G33"/>
    <mergeCell ref="A34:G34"/>
    <mergeCell ref="A35:G35"/>
    <mergeCell ref="A36:G36"/>
    <mergeCell ref="A38:A39"/>
    <mergeCell ref="B38:B39"/>
    <mergeCell ref="A45:H45"/>
    <mergeCell ref="A47:G47"/>
    <mergeCell ref="A49:G49"/>
    <mergeCell ref="A50:A51"/>
    <mergeCell ref="B50:B51"/>
    <mergeCell ref="E50:G50"/>
    <mergeCell ref="A55:A56"/>
    <mergeCell ref="B68:B69"/>
    <mergeCell ref="E68:G68"/>
    <mergeCell ref="B55:B56"/>
    <mergeCell ref="E55:G55"/>
    <mergeCell ref="A62:G62"/>
    <mergeCell ref="A64:G64"/>
    <mergeCell ref="A65:G65"/>
    <mergeCell ref="A66:G66"/>
    <mergeCell ref="A68:A6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2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2" t="s">
        <v>342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30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343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89" t="s">
        <v>344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345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79.5" customHeight="1" x14ac:dyDescent="0.25">
      <c r="A27" s="189" t="s">
        <v>346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348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349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350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351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89" t="s">
        <v>352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15" customHeight="1" x14ac:dyDescent="0.25">
      <c r="A34" s="189" t="s">
        <v>353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33.75" customHeight="1" x14ac:dyDescent="0.25">
      <c r="A37" s="219" t="s">
        <v>354</v>
      </c>
      <c r="B37" s="183"/>
      <c r="C37" s="184"/>
      <c r="D37" s="109" t="s">
        <v>77</v>
      </c>
      <c r="E37" s="109">
        <v>22</v>
      </c>
      <c r="F37" s="109">
        <v>23</v>
      </c>
      <c r="G37" s="109">
        <v>24.2</v>
      </c>
      <c r="H37" s="21"/>
      <c r="I37" s="21"/>
      <c r="J37" s="21"/>
      <c r="K37" s="21"/>
      <c r="L37" s="21"/>
      <c r="M37" s="21"/>
    </row>
    <row r="38" spans="1:13" ht="37.5" customHeight="1" x14ac:dyDescent="0.25">
      <c r="A38" s="219" t="s">
        <v>355</v>
      </c>
      <c r="B38" s="183"/>
      <c r="C38" s="184"/>
      <c r="D38" s="109" t="s">
        <v>77</v>
      </c>
      <c r="E38" s="109">
        <v>2</v>
      </c>
      <c r="F38" s="109">
        <v>2</v>
      </c>
      <c r="G38" s="109">
        <v>2</v>
      </c>
      <c r="H38" s="21"/>
      <c r="I38" s="21"/>
      <c r="J38" s="21"/>
      <c r="K38" s="21"/>
      <c r="L38" s="21"/>
      <c r="M38" s="21"/>
    </row>
    <row r="39" spans="1:13" ht="31.5" customHeight="1" x14ac:dyDescent="0.25">
      <c r="A39" s="189" t="s">
        <v>356</v>
      </c>
      <c r="B39" s="188"/>
      <c r="C39" s="188"/>
      <c r="D39" s="188"/>
      <c r="E39" s="188"/>
      <c r="F39" s="188"/>
      <c r="G39" s="188"/>
      <c r="H39" s="15"/>
      <c r="I39" s="4"/>
      <c r="J39" s="2"/>
      <c r="K39" s="2"/>
      <c r="L39" s="2"/>
      <c r="M39" s="2"/>
    </row>
    <row r="40" spans="1:13" ht="15.75" customHeight="1" x14ac:dyDescent="0.25">
      <c r="A40" s="197"/>
      <c r="B40" s="188"/>
      <c r="C40" s="188"/>
      <c r="D40" s="188"/>
      <c r="E40" s="188"/>
      <c r="F40" s="188"/>
      <c r="G40" s="188"/>
      <c r="H40" s="211"/>
      <c r="I40" s="188"/>
      <c r="J40" s="2"/>
      <c r="K40" s="2"/>
      <c r="L40" s="2"/>
      <c r="M40" s="2"/>
    </row>
    <row r="41" spans="1:13" ht="18.75" customHeight="1" x14ac:dyDescent="0.25">
      <c r="A41" s="193" t="s">
        <v>29</v>
      </c>
      <c r="B41" s="183"/>
      <c r="C41" s="183"/>
      <c r="D41" s="183"/>
      <c r="E41" s="183"/>
      <c r="F41" s="183"/>
      <c r="G41" s="184"/>
      <c r="H41" s="4"/>
      <c r="I41" s="2"/>
      <c r="J41" s="2"/>
      <c r="K41" s="2"/>
      <c r="L41" s="2"/>
      <c r="M41" s="2"/>
    </row>
    <row r="42" spans="1:13" ht="30.75" customHeight="1" x14ac:dyDescent="0.25">
      <c r="A42" s="180" t="s">
        <v>30</v>
      </c>
      <c r="B42" s="180" t="s">
        <v>31</v>
      </c>
      <c r="C42" s="27" t="s">
        <v>32</v>
      </c>
      <c r="D42" s="27" t="s">
        <v>33</v>
      </c>
      <c r="E42" s="194" t="s">
        <v>34</v>
      </c>
      <c r="F42" s="186"/>
      <c r="G42" s="195"/>
      <c r="H42" s="4"/>
      <c r="I42" s="2"/>
      <c r="J42" s="2"/>
      <c r="K42" s="2"/>
      <c r="L42" s="2"/>
      <c r="M42" s="2"/>
    </row>
    <row r="43" spans="1:13" ht="17.25" customHeight="1" x14ac:dyDescent="0.25">
      <c r="A43" s="181"/>
      <c r="B43" s="198"/>
      <c r="C43" s="26" t="s">
        <v>35</v>
      </c>
      <c r="D43" s="26" t="s">
        <v>36</v>
      </c>
      <c r="E43" s="26" t="s">
        <v>37</v>
      </c>
      <c r="F43" s="26" t="s">
        <v>38</v>
      </c>
      <c r="G43" s="26" t="s">
        <v>39</v>
      </c>
      <c r="H43" s="4"/>
      <c r="I43" s="2"/>
      <c r="J43" s="2"/>
      <c r="K43" s="2"/>
      <c r="L43" s="2"/>
      <c r="M43" s="2"/>
    </row>
    <row r="44" spans="1:13" ht="33" customHeight="1" x14ac:dyDescent="0.25">
      <c r="A44" s="28" t="s">
        <v>40</v>
      </c>
      <c r="B44" s="27" t="s">
        <v>41</v>
      </c>
      <c r="C44" s="29">
        <v>1041927.3540000001</v>
      </c>
      <c r="D44" s="29">
        <v>1137846</v>
      </c>
      <c r="E44" s="29">
        <v>1547542</v>
      </c>
      <c r="F44" s="29">
        <v>0</v>
      </c>
      <c r="G44" s="29">
        <v>0</v>
      </c>
      <c r="H44" s="4"/>
      <c r="I44" s="2"/>
      <c r="J44" s="2"/>
      <c r="K44" s="2"/>
      <c r="L44" s="2"/>
      <c r="M44" s="2"/>
    </row>
    <row r="45" spans="1:13" ht="21.75" customHeight="1" x14ac:dyDescent="0.25">
      <c r="A45" s="28" t="s">
        <v>44</v>
      </c>
      <c r="B45" s="27" t="s">
        <v>41</v>
      </c>
      <c r="C45" s="29">
        <v>322883.14199999999</v>
      </c>
      <c r="D45" s="29">
        <v>384158</v>
      </c>
      <c r="E45" s="29">
        <v>0</v>
      </c>
      <c r="F45" s="29">
        <v>0</v>
      </c>
      <c r="G45" s="29">
        <v>0</v>
      </c>
      <c r="H45" s="4"/>
      <c r="I45" s="2"/>
      <c r="J45" s="2"/>
      <c r="K45" s="2"/>
      <c r="L45" s="2"/>
      <c r="M45" s="2"/>
    </row>
    <row r="46" spans="1:13" ht="27.75" customHeight="1" x14ac:dyDescent="0.25">
      <c r="A46" s="35" t="s">
        <v>45</v>
      </c>
      <c r="B46" s="36" t="s">
        <v>41</v>
      </c>
      <c r="C46" s="37">
        <f t="shared" ref="C46:G46" si="0">C44+C45</f>
        <v>1364810.496</v>
      </c>
      <c r="D46" s="37">
        <f t="shared" si="0"/>
        <v>1522004</v>
      </c>
      <c r="E46" s="37">
        <f t="shared" si="0"/>
        <v>1547542</v>
      </c>
      <c r="F46" s="37">
        <f t="shared" si="0"/>
        <v>0</v>
      </c>
      <c r="G46" s="37">
        <f t="shared" si="0"/>
        <v>0</v>
      </c>
      <c r="H46" s="38"/>
      <c r="I46" s="2"/>
      <c r="J46" s="2"/>
      <c r="K46" s="2"/>
      <c r="L46" s="2"/>
      <c r="M46" s="2"/>
    </row>
    <row r="47" spans="1:13" ht="19.5" customHeight="1" x14ac:dyDescent="0.25">
      <c r="A47" s="189" t="s">
        <v>357</v>
      </c>
      <c r="B47" s="188"/>
      <c r="C47" s="188"/>
      <c r="D47" s="188"/>
      <c r="E47" s="188"/>
      <c r="F47" s="188"/>
      <c r="G47" s="188"/>
      <c r="H47" s="188"/>
      <c r="I47" s="10"/>
      <c r="J47" s="11"/>
      <c r="K47" s="11"/>
      <c r="L47" s="11"/>
      <c r="M47" s="11"/>
    </row>
    <row r="48" spans="1:13" ht="17.25" customHeight="1" x14ac:dyDescent="0.25">
      <c r="A48" s="20" t="s">
        <v>358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 customHeight="1" x14ac:dyDescent="0.25">
      <c r="A49" s="190" t="s">
        <v>359</v>
      </c>
      <c r="B49" s="188"/>
      <c r="C49" s="188"/>
      <c r="D49" s="188"/>
      <c r="E49" s="188"/>
      <c r="F49" s="188"/>
      <c r="G49" s="188"/>
      <c r="H49" s="21"/>
      <c r="I49" s="21"/>
      <c r="J49" s="21"/>
      <c r="K49" s="21"/>
      <c r="L49" s="21"/>
      <c r="M49" s="21"/>
    </row>
    <row r="50" spans="1:13" ht="17.25" customHeight="1" x14ac:dyDescent="0.25">
      <c r="A50" s="5" t="s">
        <v>360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37.5" customHeight="1" x14ac:dyDescent="0.25">
      <c r="A51" s="191" t="s">
        <v>361</v>
      </c>
      <c r="B51" s="188"/>
      <c r="C51" s="188"/>
      <c r="D51" s="188"/>
      <c r="E51" s="188"/>
      <c r="F51" s="188"/>
      <c r="G51" s="188"/>
      <c r="H51" s="15"/>
      <c r="I51" s="4"/>
      <c r="J51" s="2"/>
      <c r="K51" s="2"/>
      <c r="L51" s="2"/>
      <c r="M51" s="2"/>
    </row>
    <row r="52" spans="1:13" ht="16.5" customHeight="1" x14ac:dyDescent="0.25">
      <c r="A52" s="192" t="s">
        <v>51</v>
      </c>
      <c r="B52" s="180" t="s">
        <v>31</v>
      </c>
      <c r="C52" s="40" t="s">
        <v>32</v>
      </c>
      <c r="D52" s="40" t="s">
        <v>33</v>
      </c>
      <c r="E52" s="182" t="s">
        <v>34</v>
      </c>
      <c r="F52" s="183"/>
      <c r="G52" s="184"/>
      <c r="H52" s="4"/>
      <c r="I52" s="2"/>
      <c r="J52" s="2"/>
      <c r="K52" s="2"/>
      <c r="L52" s="2"/>
      <c r="M52" s="2"/>
    </row>
    <row r="53" spans="1:13" ht="14.25" customHeight="1" x14ac:dyDescent="0.25">
      <c r="A53" s="181"/>
      <c r="B53" s="181"/>
      <c r="C53" s="27" t="s">
        <v>35</v>
      </c>
      <c r="D53" s="27" t="s">
        <v>36</v>
      </c>
      <c r="E53" s="27" t="s">
        <v>37</v>
      </c>
      <c r="F53" s="27" t="s">
        <v>38</v>
      </c>
      <c r="G53" s="27" t="s">
        <v>39</v>
      </c>
      <c r="H53" s="4"/>
      <c r="I53" s="2"/>
      <c r="J53" s="2"/>
      <c r="K53" s="2"/>
      <c r="L53" s="2"/>
      <c r="M53" s="2"/>
    </row>
    <row r="54" spans="1:13" ht="30" customHeight="1" x14ac:dyDescent="0.25">
      <c r="A54" s="41" t="s">
        <v>362</v>
      </c>
      <c r="B54" s="42" t="s">
        <v>171</v>
      </c>
      <c r="C54" s="56">
        <v>7668</v>
      </c>
      <c r="D54" s="56">
        <v>8358</v>
      </c>
      <c r="E54" s="56">
        <v>28500</v>
      </c>
      <c r="F54" s="43"/>
      <c r="G54" s="43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4"/>
      <c r="C55" s="45"/>
      <c r="D55" s="45"/>
      <c r="E55" s="45"/>
      <c r="F55" s="45"/>
      <c r="G55" s="45"/>
      <c r="H55" s="4"/>
      <c r="I55" s="2"/>
      <c r="J55" s="2"/>
      <c r="K55" s="2"/>
      <c r="L55" s="2"/>
      <c r="M55" s="2"/>
    </row>
    <row r="56" spans="1:13" ht="16.5" customHeight="1" x14ac:dyDescent="0.25">
      <c r="A56" s="180" t="s">
        <v>56</v>
      </c>
      <c r="B56" s="180" t="s">
        <v>31</v>
      </c>
      <c r="C56" s="40" t="s">
        <v>32</v>
      </c>
      <c r="D56" s="40" t="s">
        <v>33</v>
      </c>
      <c r="E56" s="182" t="s">
        <v>34</v>
      </c>
      <c r="F56" s="183"/>
      <c r="G56" s="184"/>
      <c r="H56" s="4"/>
      <c r="I56" s="2"/>
      <c r="J56" s="2"/>
      <c r="K56" s="2"/>
      <c r="L56" s="2"/>
      <c r="M56" s="2"/>
    </row>
    <row r="57" spans="1:13" ht="15.75" customHeight="1" x14ac:dyDescent="0.25">
      <c r="A57" s="181"/>
      <c r="B57" s="181"/>
      <c r="C57" s="27" t="s">
        <v>35</v>
      </c>
      <c r="D57" s="27" t="s">
        <v>36</v>
      </c>
      <c r="E57" s="27" t="s">
        <v>37</v>
      </c>
      <c r="F57" s="27" t="s">
        <v>38</v>
      </c>
      <c r="G57" s="27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6" t="s">
        <v>40</v>
      </c>
      <c r="B58" s="27" t="s">
        <v>41</v>
      </c>
      <c r="C58" s="29">
        <f t="shared" ref="C58:G58" si="1">C44</f>
        <v>1041927.3540000001</v>
      </c>
      <c r="D58" s="29">
        <f t="shared" si="1"/>
        <v>1137846</v>
      </c>
      <c r="E58" s="29">
        <f t="shared" si="1"/>
        <v>1547542</v>
      </c>
      <c r="F58" s="29">
        <f t="shared" si="1"/>
        <v>0</v>
      </c>
      <c r="G58" s="29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5" t="s">
        <v>57</v>
      </c>
      <c r="B59" s="36" t="s">
        <v>41</v>
      </c>
      <c r="C59" s="37">
        <f t="shared" ref="C59:G59" si="2">SUM(C58)</f>
        <v>1041927.3540000001</v>
      </c>
      <c r="D59" s="37">
        <f t="shared" si="2"/>
        <v>1137846</v>
      </c>
      <c r="E59" s="37">
        <f t="shared" si="2"/>
        <v>1547542</v>
      </c>
      <c r="F59" s="37">
        <f t="shared" si="2"/>
        <v>0</v>
      </c>
      <c r="G59" s="37">
        <f t="shared" si="2"/>
        <v>0</v>
      </c>
      <c r="H59" s="4"/>
      <c r="I59" s="2"/>
      <c r="J59" s="49"/>
      <c r="K59" s="49"/>
      <c r="L59" s="49"/>
      <c r="M59" s="2"/>
    </row>
    <row r="60" spans="1:13" ht="16.5" customHeight="1" x14ac:dyDescent="0.25">
      <c r="A60" s="185" t="s">
        <v>363</v>
      </c>
      <c r="B60" s="186"/>
      <c r="C60" s="186"/>
      <c r="D60" s="186"/>
      <c r="E60" s="186"/>
      <c r="F60" s="186"/>
      <c r="G60" s="186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87" t="s">
        <v>364</v>
      </c>
      <c r="B62" s="188"/>
      <c r="C62" s="188"/>
      <c r="D62" s="188"/>
      <c r="E62" s="188"/>
      <c r="F62" s="188"/>
      <c r="G62" s="188"/>
      <c r="H62" s="54"/>
      <c r="I62" s="10"/>
      <c r="J62" s="11"/>
      <c r="K62" s="11"/>
      <c r="L62" s="11"/>
      <c r="M62" s="11"/>
    </row>
    <row r="63" spans="1:13" ht="15.75" customHeight="1" x14ac:dyDescent="0.25">
      <c r="A63" s="187" t="s">
        <v>365</v>
      </c>
      <c r="B63" s="188"/>
      <c r="C63" s="188"/>
      <c r="D63" s="188"/>
      <c r="E63" s="188"/>
      <c r="F63" s="188"/>
      <c r="G63" s="188"/>
      <c r="H63" s="17"/>
      <c r="I63" s="10"/>
      <c r="J63" s="11"/>
      <c r="K63" s="11"/>
      <c r="L63" s="11"/>
      <c r="M63" s="11"/>
    </row>
    <row r="64" spans="1:13" ht="21" customHeight="1" x14ac:dyDescent="0.25">
      <c r="A64" s="189" t="s">
        <v>366</v>
      </c>
      <c r="B64" s="188"/>
      <c r="C64" s="188"/>
      <c r="D64" s="188"/>
      <c r="E64" s="188"/>
      <c r="F64" s="188"/>
      <c r="G64" s="188"/>
      <c r="H64" s="15"/>
      <c r="I64" s="4"/>
      <c r="J64" s="2"/>
      <c r="K64" s="2"/>
      <c r="L64" s="2"/>
      <c r="M64" s="2"/>
    </row>
    <row r="65" spans="1:13" ht="15.75" customHeight="1" x14ac:dyDescent="0.25">
      <c r="A65" s="180" t="s">
        <v>56</v>
      </c>
      <c r="B65" s="180" t="s">
        <v>31</v>
      </c>
      <c r="C65" s="40" t="s">
        <v>32</v>
      </c>
      <c r="D65" s="40" t="s">
        <v>33</v>
      </c>
      <c r="E65" s="182" t="s">
        <v>34</v>
      </c>
      <c r="F65" s="183"/>
      <c r="G65" s="184"/>
      <c r="H65" s="4"/>
      <c r="I65" s="2"/>
      <c r="J65" s="2"/>
      <c r="K65" s="2"/>
      <c r="L65" s="2"/>
      <c r="M65" s="2"/>
    </row>
    <row r="66" spans="1:13" ht="18" customHeight="1" x14ac:dyDescent="0.25">
      <c r="A66" s="181"/>
      <c r="B66" s="181"/>
      <c r="C66" s="27" t="s">
        <v>35</v>
      </c>
      <c r="D66" s="27" t="s">
        <v>36</v>
      </c>
      <c r="E66" s="27" t="s">
        <v>37</v>
      </c>
      <c r="F66" s="27" t="s">
        <v>38</v>
      </c>
      <c r="G66" s="27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6" t="s">
        <v>44</v>
      </c>
      <c r="B67" s="27" t="s">
        <v>41</v>
      </c>
      <c r="C67" s="29">
        <f t="shared" ref="C67:G67" si="3">C45</f>
        <v>322883.14199999999</v>
      </c>
      <c r="D67" s="29">
        <f t="shared" si="3"/>
        <v>384158</v>
      </c>
      <c r="E67" s="29">
        <f t="shared" si="3"/>
        <v>0</v>
      </c>
      <c r="F67" s="29">
        <f t="shared" si="3"/>
        <v>0</v>
      </c>
      <c r="G67" s="29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5" t="s">
        <v>57</v>
      </c>
      <c r="B68" s="36" t="s">
        <v>41</v>
      </c>
      <c r="C68" s="37">
        <f t="shared" ref="C68:G68" si="4">SUM(C67)</f>
        <v>322883.14199999999</v>
      </c>
      <c r="D68" s="37">
        <f t="shared" si="4"/>
        <v>384158</v>
      </c>
      <c r="E68" s="37">
        <f t="shared" si="4"/>
        <v>0</v>
      </c>
      <c r="F68" s="37">
        <f t="shared" si="4"/>
        <v>0</v>
      </c>
      <c r="G68" s="37">
        <f t="shared" si="4"/>
        <v>0</v>
      </c>
      <c r="H68" s="4"/>
      <c r="I68" s="2"/>
      <c r="J68" s="49"/>
      <c r="K68" s="49"/>
      <c r="L68" s="49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2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G39"/>
    <mergeCell ref="A40:G40"/>
    <mergeCell ref="H40:I40"/>
    <mergeCell ref="A41:G41"/>
    <mergeCell ref="A42:A43"/>
    <mergeCell ref="B42:B43"/>
    <mergeCell ref="E42:G42"/>
    <mergeCell ref="A47:H47"/>
    <mergeCell ref="A49:G49"/>
    <mergeCell ref="A51:G51"/>
    <mergeCell ref="A52:A53"/>
    <mergeCell ref="B52:B53"/>
    <mergeCell ref="E52:G52"/>
    <mergeCell ref="A65:A66"/>
    <mergeCell ref="B65:B66"/>
    <mergeCell ref="A56:A57"/>
    <mergeCell ref="B56:B57"/>
    <mergeCell ref="E56:G56"/>
    <mergeCell ref="A60:G60"/>
    <mergeCell ref="A62:G62"/>
    <mergeCell ref="A63:G63"/>
    <mergeCell ref="A64:G64"/>
    <mergeCell ref="E65:G6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2" t="s">
        <v>104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367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89" t="s">
        <v>368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369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78.75" customHeight="1" x14ac:dyDescent="0.25">
      <c r="A27" s="189" t="s">
        <v>370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371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372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373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374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375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89" t="s">
        <v>376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15" customHeight="1" x14ac:dyDescent="0.25">
      <c r="A34" s="196" t="s">
        <v>377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19" t="s">
        <v>378</v>
      </c>
      <c r="B37" s="183"/>
      <c r="C37" s="184"/>
      <c r="D37" s="109" t="s">
        <v>379</v>
      </c>
      <c r="E37" s="109">
        <v>71.3</v>
      </c>
      <c r="F37" s="109">
        <v>71.5</v>
      </c>
      <c r="G37" s="109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89" t="s">
        <v>380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5.75" customHeight="1" x14ac:dyDescent="0.25">
      <c r="A39" s="197"/>
      <c r="B39" s="188"/>
      <c r="C39" s="188"/>
      <c r="D39" s="188"/>
      <c r="E39" s="188"/>
      <c r="F39" s="188"/>
      <c r="G39" s="188"/>
      <c r="H39" s="211" t="s">
        <v>335</v>
      </c>
      <c r="I39" s="188"/>
      <c r="J39" s="2"/>
      <c r="K39" s="2"/>
      <c r="L39" s="2"/>
      <c r="M39" s="2"/>
    </row>
    <row r="40" spans="1:13" ht="18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369128.47399999999</v>
      </c>
      <c r="D43" s="29">
        <v>534056</v>
      </c>
      <c r="E43" s="29">
        <v>481146</v>
      </c>
      <c r="F43" s="29">
        <v>0</v>
      </c>
      <c r="G43" s="29">
        <v>0</v>
      </c>
      <c r="H43" s="4"/>
      <c r="I43" s="2"/>
      <c r="J43" s="2"/>
      <c r="K43" s="2"/>
      <c r="L43" s="2"/>
      <c r="M43" s="2"/>
    </row>
    <row r="44" spans="1:13" ht="21.75" customHeight="1" x14ac:dyDescent="0.25">
      <c r="A44" s="28" t="s">
        <v>44</v>
      </c>
      <c r="B44" s="27" t="s">
        <v>41</v>
      </c>
      <c r="C44" s="29">
        <v>405</v>
      </c>
      <c r="D44" s="29">
        <v>524</v>
      </c>
      <c r="E44" s="29">
        <v>0</v>
      </c>
      <c r="F44" s="29">
        <v>0</v>
      </c>
      <c r="G44" s="29">
        <v>0</v>
      </c>
      <c r="H44" s="4"/>
      <c r="I44" s="2"/>
      <c r="J44" s="2"/>
      <c r="K44" s="2"/>
      <c r="L44" s="2"/>
      <c r="M44" s="2"/>
    </row>
    <row r="45" spans="1:13" ht="27.75" customHeight="1" x14ac:dyDescent="0.25">
      <c r="A45" s="35" t="s">
        <v>45</v>
      </c>
      <c r="B45" s="36" t="s">
        <v>41</v>
      </c>
      <c r="C45" s="37">
        <f t="shared" ref="C45:G45" si="0">C43+C44</f>
        <v>369533.47399999999</v>
      </c>
      <c r="D45" s="37">
        <f t="shared" si="0"/>
        <v>534580</v>
      </c>
      <c r="E45" s="37">
        <f t="shared" si="0"/>
        <v>481146</v>
      </c>
      <c r="F45" s="37">
        <f t="shared" si="0"/>
        <v>0</v>
      </c>
      <c r="G45" s="37">
        <f t="shared" si="0"/>
        <v>0</v>
      </c>
      <c r="H45" s="38"/>
      <c r="I45" s="2"/>
      <c r="J45" s="2"/>
      <c r="K45" s="2"/>
      <c r="L45" s="2"/>
      <c r="M45" s="2"/>
    </row>
    <row r="46" spans="1:13" ht="19.5" customHeight="1" x14ac:dyDescent="0.25">
      <c r="A46" s="189" t="s">
        <v>381</v>
      </c>
      <c r="B46" s="188"/>
      <c r="C46" s="188"/>
      <c r="D46" s="188"/>
      <c r="E46" s="188"/>
      <c r="F46" s="188"/>
      <c r="G46" s="188"/>
      <c r="H46" s="188"/>
      <c r="I46" s="10"/>
      <c r="J46" s="11"/>
      <c r="K46" s="11"/>
      <c r="L46" s="11"/>
      <c r="M46" s="11"/>
    </row>
    <row r="47" spans="1:13" ht="17.25" customHeight="1" x14ac:dyDescent="0.25">
      <c r="A47" s="20" t="s">
        <v>382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0" t="s">
        <v>383</v>
      </c>
      <c r="B48" s="188"/>
      <c r="C48" s="188"/>
      <c r="D48" s="188"/>
      <c r="E48" s="188"/>
      <c r="F48" s="188"/>
      <c r="G48" s="188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384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4.75" customHeight="1" x14ac:dyDescent="0.25">
      <c r="A50" s="191" t="s">
        <v>385</v>
      </c>
      <c r="B50" s="188"/>
      <c r="C50" s="188"/>
      <c r="D50" s="188"/>
      <c r="E50" s="188"/>
      <c r="F50" s="188"/>
      <c r="G50" s="188"/>
      <c r="H50" s="15"/>
      <c r="I50" s="4"/>
      <c r="J50" s="2"/>
      <c r="K50" s="2"/>
      <c r="L50" s="2"/>
      <c r="M50" s="2"/>
    </row>
    <row r="51" spans="1:13" ht="16.5" customHeight="1" x14ac:dyDescent="0.25">
      <c r="A51" s="192" t="s">
        <v>51</v>
      </c>
      <c r="B51" s="180" t="s">
        <v>31</v>
      </c>
      <c r="C51" s="40" t="s">
        <v>32</v>
      </c>
      <c r="D51" s="40" t="s">
        <v>33</v>
      </c>
      <c r="E51" s="182" t="s">
        <v>34</v>
      </c>
      <c r="F51" s="183"/>
      <c r="G51" s="184"/>
      <c r="H51" s="4"/>
      <c r="I51" s="2"/>
      <c r="J51" s="2"/>
      <c r="K51" s="2"/>
      <c r="L51" s="2"/>
      <c r="M51" s="2"/>
    </row>
    <row r="52" spans="1:13" ht="14.25" customHeight="1" x14ac:dyDescent="0.25">
      <c r="A52" s="181"/>
      <c r="B52" s="181"/>
      <c r="C52" s="27" t="s">
        <v>35</v>
      </c>
      <c r="D52" s="27" t="s">
        <v>36</v>
      </c>
      <c r="E52" s="27" t="s">
        <v>37</v>
      </c>
      <c r="F52" s="27" t="s">
        <v>38</v>
      </c>
      <c r="G52" s="27" t="s">
        <v>39</v>
      </c>
      <c r="H52" s="4"/>
      <c r="I52" s="2"/>
      <c r="J52" s="2"/>
      <c r="K52" s="2"/>
      <c r="L52" s="2"/>
      <c r="M52" s="2"/>
    </row>
    <row r="53" spans="1:13" ht="36.75" customHeight="1" x14ac:dyDescent="0.25">
      <c r="A53" s="41" t="s">
        <v>386</v>
      </c>
      <c r="B53" s="42" t="s">
        <v>171</v>
      </c>
      <c r="C53" s="42">
        <v>201</v>
      </c>
      <c r="D53" s="42">
        <v>201</v>
      </c>
      <c r="E53" s="42">
        <v>211</v>
      </c>
      <c r="F53" s="42"/>
      <c r="G53" s="42"/>
      <c r="H53" s="4"/>
      <c r="I53" s="2"/>
      <c r="J53" s="2"/>
      <c r="K53" s="2"/>
      <c r="L53" s="2"/>
      <c r="M53" s="2"/>
    </row>
    <row r="54" spans="1:13" ht="35.25" customHeight="1" x14ac:dyDescent="0.25">
      <c r="A54" s="41" t="s">
        <v>387</v>
      </c>
      <c r="B54" s="42" t="s">
        <v>171</v>
      </c>
      <c r="C54" s="42">
        <v>16</v>
      </c>
      <c r="D54" s="42">
        <v>13</v>
      </c>
      <c r="E54" s="42">
        <v>16</v>
      </c>
      <c r="F54" s="42"/>
      <c r="G54" s="42"/>
      <c r="H54" s="4"/>
      <c r="I54" s="2"/>
      <c r="J54" s="2"/>
      <c r="K54" s="2"/>
      <c r="L54" s="2"/>
      <c r="M54" s="2"/>
    </row>
    <row r="55" spans="1:13" ht="12" customHeight="1" x14ac:dyDescent="0.25">
      <c r="A55" s="1"/>
      <c r="B55" s="44"/>
      <c r="C55" s="45"/>
      <c r="D55" s="45"/>
      <c r="E55" s="45"/>
      <c r="F55" s="45"/>
      <c r="G55" s="45"/>
      <c r="H55" s="4"/>
      <c r="I55" s="2"/>
      <c r="J55" s="2"/>
      <c r="K55" s="2"/>
      <c r="L55" s="2"/>
      <c r="M55" s="2"/>
    </row>
    <row r="56" spans="1:13" ht="16.5" customHeight="1" x14ac:dyDescent="0.25">
      <c r="A56" s="180" t="s">
        <v>56</v>
      </c>
      <c r="B56" s="180" t="s">
        <v>31</v>
      </c>
      <c r="C56" s="40" t="s">
        <v>32</v>
      </c>
      <c r="D56" s="40" t="s">
        <v>33</v>
      </c>
      <c r="E56" s="182" t="s">
        <v>34</v>
      </c>
      <c r="F56" s="183"/>
      <c r="G56" s="184"/>
      <c r="H56" s="4"/>
      <c r="I56" s="2"/>
      <c r="J56" s="2"/>
      <c r="K56" s="2"/>
      <c r="L56" s="2"/>
      <c r="M56" s="2"/>
    </row>
    <row r="57" spans="1:13" ht="15.75" customHeight="1" x14ac:dyDescent="0.25">
      <c r="A57" s="181"/>
      <c r="B57" s="181"/>
      <c r="C57" s="27" t="s">
        <v>35</v>
      </c>
      <c r="D57" s="27" t="s">
        <v>36</v>
      </c>
      <c r="E57" s="27" t="s">
        <v>37</v>
      </c>
      <c r="F57" s="27" t="s">
        <v>38</v>
      </c>
      <c r="G57" s="27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6" t="s">
        <v>40</v>
      </c>
      <c r="B58" s="27" t="s">
        <v>41</v>
      </c>
      <c r="C58" s="29">
        <f t="shared" ref="C58:G58" si="1">C43</f>
        <v>369128.47399999999</v>
      </c>
      <c r="D58" s="29">
        <f t="shared" si="1"/>
        <v>534056</v>
      </c>
      <c r="E58" s="29">
        <f t="shared" si="1"/>
        <v>481146</v>
      </c>
      <c r="F58" s="29">
        <f t="shared" si="1"/>
        <v>0</v>
      </c>
      <c r="G58" s="29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5" t="s">
        <v>57</v>
      </c>
      <c r="B59" s="36" t="s">
        <v>41</v>
      </c>
      <c r="C59" s="37">
        <f t="shared" ref="C59:G59" si="2">SUM(C58)</f>
        <v>369128.47399999999</v>
      </c>
      <c r="D59" s="37">
        <f t="shared" si="2"/>
        <v>534056</v>
      </c>
      <c r="E59" s="37">
        <f t="shared" si="2"/>
        <v>481146</v>
      </c>
      <c r="F59" s="37">
        <f t="shared" si="2"/>
        <v>0</v>
      </c>
      <c r="G59" s="37">
        <f t="shared" si="2"/>
        <v>0</v>
      </c>
      <c r="H59" s="4"/>
      <c r="I59" s="2"/>
      <c r="J59" s="49"/>
      <c r="K59" s="49"/>
      <c r="L59" s="49"/>
      <c r="M59" s="2"/>
    </row>
    <row r="60" spans="1:13" ht="16.5" customHeight="1" x14ac:dyDescent="0.25">
      <c r="A60" s="185" t="s">
        <v>388</v>
      </c>
      <c r="B60" s="186"/>
      <c r="C60" s="186"/>
      <c r="D60" s="186"/>
      <c r="E60" s="186"/>
      <c r="F60" s="186"/>
      <c r="G60" s="186"/>
      <c r="H60" s="15"/>
      <c r="I60" s="10"/>
      <c r="J60" s="11"/>
      <c r="K60" s="11"/>
      <c r="L60" s="11"/>
      <c r="M60" s="11"/>
    </row>
    <row r="61" spans="1:13" ht="16.5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5.75" customHeight="1" x14ac:dyDescent="0.25">
      <c r="A62" s="187" t="s">
        <v>389</v>
      </c>
      <c r="B62" s="188"/>
      <c r="C62" s="188"/>
      <c r="D62" s="188"/>
      <c r="E62" s="188"/>
      <c r="F62" s="188"/>
      <c r="G62" s="188"/>
      <c r="H62" s="54"/>
      <c r="I62" s="10"/>
      <c r="J62" s="11"/>
      <c r="K62" s="11"/>
      <c r="L62" s="11"/>
      <c r="M62" s="11"/>
    </row>
    <row r="63" spans="1:13" ht="15.75" customHeight="1" x14ac:dyDescent="0.25">
      <c r="A63" s="187" t="s">
        <v>390</v>
      </c>
      <c r="B63" s="188"/>
      <c r="C63" s="188"/>
      <c r="D63" s="188"/>
      <c r="E63" s="188"/>
      <c r="F63" s="188"/>
      <c r="G63" s="188"/>
      <c r="H63" s="17"/>
      <c r="I63" s="10"/>
      <c r="J63" s="11"/>
      <c r="K63" s="11"/>
      <c r="L63" s="11"/>
      <c r="M63" s="11"/>
    </row>
    <row r="64" spans="1:13" ht="30" customHeight="1" x14ac:dyDescent="0.25">
      <c r="A64" s="189" t="s">
        <v>391</v>
      </c>
      <c r="B64" s="188"/>
      <c r="C64" s="188"/>
      <c r="D64" s="188"/>
      <c r="E64" s="188"/>
      <c r="F64" s="188"/>
      <c r="G64" s="188"/>
      <c r="H64" s="15"/>
      <c r="I64" s="4"/>
      <c r="J64" s="2"/>
      <c r="K64" s="2"/>
      <c r="L64" s="2"/>
      <c r="M64" s="2"/>
    </row>
    <row r="65" spans="1:13" ht="15.75" customHeight="1" x14ac:dyDescent="0.25">
      <c r="A65" s="180" t="s">
        <v>56</v>
      </c>
      <c r="B65" s="180" t="s">
        <v>31</v>
      </c>
      <c r="C65" s="40" t="s">
        <v>32</v>
      </c>
      <c r="D65" s="40" t="s">
        <v>33</v>
      </c>
      <c r="E65" s="182" t="s">
        <v>34</v>
      </c>
      <c r="F65" s="183"/>
      <c r="G65" s="184"/>
      <c r="H65" s="4"/>
      <c r="I65" s="2"/>
      <c r="J65" s="2"/>
      <c r="K65" s="2"/>
      <c r="L65" s="2"/>
      <c r="M65" s="2"/>
    </row>
    <row r="66" spans="1:13" ht="18" customHeight="1" x14ac:dyDescent="0.25">
      <c r="A66" s="181"/>
      <c r="B66" s="181"/>
      <c r="C66" s="27" t="s">
        <v>35</v>
      </c>
      <c r="D66" s="27" t="s">
        <v>36</v>
      </c>
      <c r="E66" s="27" t="s">
        <v>37</v>
      </c>
      <c r="F66" s="27" t="s">
        <v>38</v>
      </c>
      <c r="G66" s="27" t="s">
        <v>39</v>
      </c>
      <c r="H66" s="4"/>
      <c r="I66" s="2"/>
      <c r="J66" s="2"/>
      <c r="K66" s="2"/>
      <c r="L66" s="2"/>
      <c r="M66" s="2"/>
    </row>
    <row r="67" spans="1:13" ht="23.25" customHeight="1" x14ac:dyDescent="0.25">
      <c r="A67" s="46" t="s">
        <v>44</v>
      </c>
      <c r="B67" s="27" t="s">
        <v>41</v>
      </c>
      <c r="C67" s="29">
        <f t="shared" ref="C67:G67" si="3">C44</f>
        <v>405</v>
      </c>
      <c r="D67" s="29">
        <f t="shared" si="3"/>
        <v>524</v>
      </c>
      <c r="E67" s="29">
        <f t="shared" si="3"/>
        <v>0</v>
      </c>
      <c r="F67" s="29">
        <f t="shared" si="3"/>
        <v>0</v>
      </c>
      <c r="G67" s="29">
        <f t="shared" si="3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5" t="s">
        <v>57</v>
      </c>
      <c r="B68" s="36" t="s">
        <v>41</v>
      </c>
      <c r="C68" s="37">
        <f t="shared" ref="C68:G68" si="4">SUM(C67)</f>
        <v>405</v>
      </c>
      <c r="D68" s="37">
        <f t="shared" si="4"/>
        <v>524</v>
      </c>
      <c r="E68" s="37">
        <f t="shared" si="4"/>
        <v>0</v>
      </c>
      <c r="F68" s="37">
        <f t="shared" si="4"/>
        <v>0</v>
      </c>
      <c r="G68" s="37">
        <f t="shared" si="4"/>
        <v>0</v>
      </c>
      <c r="H68" s="4"/>
      <c r="I68" s="2"/>
      <c r="J68" s="49"/>
      <c r="K68" s="49"/>
      <c r="L68" s="49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6:H46"/>
    <mergeCell ref="A48:G48"/>
    <mergeCell ref="A50:G50"/>
    <mergeCell ref="A51:A52"/>
    <mergeCell ref="B51:B52"/>
    <mergeCell ref="E51:G51"/>
    <mergeCell ref="A56:A57"/>
    <mergeCell ref="A64:G64"/>
    <mergeCell ref="E65:G65"/>
    <mergeCell ref="B56:B57"/>
    <mergeCell ref="E56:G56"/>
    <mergeCell ref="A60:G60"/>
    <mergeCell ref="A62:G62"/>
    <mergeCell ref="A63:G63"/>
    <mergeCell ref="A65:A66"/>
    <mergeCell ref="B65:B6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367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89" t="s">
        <v>392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393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81" customHeight="1" x14ac:dyDescent="0.25">
      <c r="A27" s="189" t="s">
        <v>394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395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396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397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398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399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89" t="s">
        <v>400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15" customHeight="1" x14ac:dyDescent="0.25">
      <c r="A34" s="196" t="s">
        <v>401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27" customHeight="1" x14ac:dyDescent="0.25">
      <c r="A37" s="210" t="s">
        <v>378</v>
      </c>
      <c r="B37" s="183"/>
      <c r="C37" s="184"/>
      <c r="D37" s="27" t="s">
        <v>379</v>
      </c>
      <c r="E37" s="27">
        <v>71.3</v>
      </c>
      <c r="F37" s="27">
        <v>71.5</v>
      </c>
      <c r="G37" s="27">
        <v>71.7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89" t="s">
        <v>402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5.75" customHeight="1" x14ac:dyDescent="0.25">
      <c r="A39" s="197"/>
      <c r="B39" s="188"/>
      <c r="C39" s="188"/>
      <c r="D39" s="188"/>
      <c r="E39" s="188"/>
      <c r="F39" s="188"/>
      <c r="G39" s="188"/>
      <c r="H39" s="211" t="s">
        <v>335</v>
      </c>
      <c r="I39" s="188"/>
      <c r="J39" s="2"/>
      <c r="K39" s="2"/>
      <c r="L39" s="2"/>
      <c r="M39" s="2"/>
    </row>
    <row r="40" spans="1:13" ht="18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669223.38399999996</v>
      </c>
      <c r="D43" s="29">
        <v>765328</v>
      </c>
      <c r="E43" s="29">
        <v>646466</v>
      </c>
      <c r="F43" s="29"/>
      <c r="G43" s="29"/>
      <c r="H43" s="4"/>
      <c r="I43" s="2"/>
      <c r="J43" s="2"/>
      <c r="K43" s="2"/>
      <c r="L43" s="2"/>
      <c r="M43" s="2"/>
    </row>
    <row r="44" spans="1:13" ht="21.75" customHeight="1" x14ac:dyDescent="0.25">
      <c r="A44" s="28" t="s">
        <v>44</v>
      </c>
      <c r="B44" s="27" t="s">
        <v>41</v>
      </c>
      <c r="C44" s="29"/>
      <c r="D44" s="29"/>
      <c r="E44" s="29"/>
      <c r="F44" s="29"/>
      <c r="G44" s="29"/>
      <c r="H44" s="4"/>
      <c r="I44" s="2"/>
      <c r="J44" s="2"/>
      <c r="K44" s="2"/>
      <c r="L44" s="2"/>
      <c r="M44" s="2"/>
    </row>
    <row r="45" spans="1:13" ht="27.75" customHeight="1" x14ac:dyDescent="0.25">
      <c r="A45" s="35" t="s">
        <v>45</v>
      </c>
      <c r="B45" s="36" t="s">
        <v>41</v>
      </c>
      <c r="C45" s="37">
        <f t="shared" ref="C45:G45" si="0">C43+C44</f>
        <v>669223.38399999996</v>
      </c>
      <c r="D45" s="37">
        <f t="shared" si="0"/>
        <v>765328</v>
      </c>
      <c r="E45" s="37">
        <f t="shared" si="0"/>
        <v>646466</v>
      </c>
      <c r="F45" s="37">
        <f t="shared" si="0"/>
        <v>0</v>
      </c>
      <c r="G45" s="37">
        <f t="shared" si="0"/>
        <v>0</v>
      </c>
      <c r="H45" s="38"/>
      <c r="I45" s="2"/>
      <c r="J45" s="2"/>
      <c r="K45" s="2"/>
      <c r="L45" s="2"/>
      <c r="M45" s="2"/>
    </row>
    <row r="46" spans="1:13" ht="19.5" customHeight="1" x14ac:dyDescent="0.25">
      <c r="A46" s="189" t="s">
        <v>403</v>
      </c>
      <c r="B46" s="188"/>
      <c r="C46" s="188"/>
      <c r="D46" s="188"/>
      <c r="E46" s="188"/>
      <c r="F46" s="188"/>
      <c r="G46" s="188"/>
      <c r="H46" s="188"/>
      <c r="I46" s="10"/>
      <c r="J46" s="11"/>
      <c r="K46" s="11"/>
      <c r="L46" s="11"/>
      <c r="M46" s="11"/>
    </row>
    <row r="47" spans="1:13" ht="17.25" customHeight="1" x14ac:dyDescent="0.25">
      <c r="A47" s="20" t="s">
        <v>404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0" t="s">
        <v>405</v>
      </c>
      <c r="B48" s="188"/>
      <c r="C48" s="188"/>
      <c r="D48" s="188"/>
      <c r="E48" s="188"/>
      <c r="F48" s="188"/>
      <c r="G48" s="188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406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43.5" customHeight="1" x14ac:dyDescent="0.25">
      <c r="A50" s="191" t="s">
        <v>407</v>
      </c>
      <c r="B50" s="188"/>
      <c r="C50" s="188"/>
      <c r="D50" s="188"/>
      <c r="E50" s="188"/>
      <c r="F50" s="188"/>
      <c r="G50" s="188"/>
      <c r="H50" s="15"/>
      <c r="I50" s="4"/>
      <c r="J50" s="2"/>
      <c r="K50" s="2"/>
      <c r="L50" s="2"/>
      <c r="M50" s="2"/>
    </row>
    <row r="51" spans="1:13" ht="16.5" customHeight="1" x14ac:dyDescent="0.25">
      <c r="A51" s="192" t="s">
        <v>51</v>
      </c>
      <c r="B51" s="180" t="s">
        <v>31</v>
      </c>
      <c r="C51" s="40" t="s">
        <v>32</v>
      </c>
      <c r="D51" s="40" t="s">
        <v>33</v>
      </c>
      <c r="E51" s="182" t="s">
        <v>34</v>
      </c>
      <c r="F51" s="183"/>
      <c r="G51" s="184"/>
      <c r="H51" s="4"/>
      <c r="I51" s="2"/>
      <c r="J51" s="2"/>
      <c r="K51" s="2"/>
      <c r="L51" s="2"/>
      <c r="M51" s="2"/>
    </row>
    <row r="52" spans="1:13" ht="14.25" customHeight="1" x14ac:dyDescent="0.25">
      <c r="A52" s="181"/>
      <c r="B52" s="181"/>
      <c r="C52" s="27" t="s">
        <v>35</v>
      </c>
      <c r="D52" s="27" t="s">
        <v>36</v>
      </c>
      <c r="E52" s="27" t="s">
        <v>37</v>
      </c>
      <c r="F52" s="27" t="s">
        <v>38</v>
      </c>
      <c r="G52" s="27" t="s">
        <v>39</v>
      </c>
      <c r="H52" s="4"/>
      <c r="I52" s="2"/>
      <c r="J52" s="2"/>
      <c r="K52" s="2"/>
      <c r="L52" s="2"/>
      <c r="M52" s="2"/>
    </row>
    <row r="53" spans="1:13" ht="47.25" customHeight="1" x14ac:dyDescent="0.25">
      <c r="A53" s="84" t="s">
        <v>408</v>
      </c>
      <c r="B53" s="27" t="s">
        <v>171</v>
      </c>
      <c r="C53" s="27">
        <v>31</v>
      </c>
      <c r="D53" s="27">
        <v>31</v>
      </c>
      <c r="E53" s="27">
        <v>31</v>
      </c>
      <c r="F53" s="27"/>
      <c r="G53" s="27"/>
      <c r="H53" s="10"/>
      <c r="I53" s="19"/>
      <c r="J53" s="19"/>
      <c r="K53" s="19"/>
      <c r="L53" s="19"/>
      <c r="M53" s="11"/>
    </row>
    <row r="54" spans="1:13" ht="31.5" customHeight="1" x14ac:dyDescent="0.25">
      <c r="A54" s="87" t="s">
        <v>409</v>
      </c>
      <c r="B54" s="27" t="s">
        <v>171</v>
      </c>
      <c r="C54" s="27">
        <v>28</v>
      </c>
      <c r="D54" s="27">
        <v>30</v>
      </c>
      <c r="E54" s="27">
        <v>29</v>
      </c>
      <c r="F54" s="27"/>
      <c r="G54" s="27"/>
      <c r="H54" s="10"/>
      <c r="I54" s="11"/>
      <c r="J54" s="11"/>
      <c r="K54" s="11"/>
      <c r="L54" s="11"/>
      <c r="M54" s="11"/>
    </row>
    <row r="55" spans="1:13" ht="12" customHeight="1" x14ac:dyDescent="0.25">
      <c r="A55" s="1"/>
      <c r="B55" s="44"/>
      <c r="C55" s="45"/>
      <c r="D55" s="45"/>
      <c r="E55" s="45"/>
      <c r="F55" s="45"/>
      <c r="G55" s="45"/>
      <c r="H55" s="4"/>
      <c r="I55" s="2"/>
      <c r="J55" s="2"/>
      <c r="K55" s="2"/>
      <c r="L55" s="2"/>
      <c r="M55" s="2"/>
    </row>
    <row r="56" spans="1:13" ht="16.5" customHeight="1" x14ac:dyDescent="0.25">
      <c r="A56" s="180" t="s">
        <v>56</v>
      </c>
      <c r="B56" s="180" t="s">
        <v>31</v>
      </c>
      <c r="C56" s="40" t="s">
        <v>32</v>
      </c>
      <c r="D56" s="40" t="s">
        <v>33</v>
      </c>
      <c r="E56" s="182" t="s">
        <v>34</v>
      </c>
      <c r="F56" s="183"/>
      <c r="G56" s="184"/>
      <c r="H56" s="4"/>
      <c r="I56" s="2"/>
      <c r="J56" s="2"/>
      <c r="K56" s="2"/>
      <c r="L56" s="2"/>
      <c r="M56" s="2"/>
    </row>
    <row r="57" spans="1:13" ht="15.75" customHeight="1" x14ac:dyDescent="0.25">
      <c r="A57" s="181"/>
      <c r="B57" s="181"/>
      <c r="C57" s="27" t="s">
        <v>35</v>
      </c>
      <c r="D57" s="27" t="s">
        <v>36</v>
      </c>
      <c r="E57" s="27" t="s">
        <v>37</v>
      </c>
      <c r="F57" s="27" t="s">
        <v>38</v>
      </c>
      <c r="G57" s="27" t="s">
        <v>39</v>
      </c>
      <c r="H57" s="4"/>
      <c r="I57" s="2"/>
      <c r="J57" s="2"/>
      <c r="K57" s="2"/>
      <c r="L57" s="2"/>
      <c r="M57" s="2"/>
    </row>
    <row r="58" spans="1:13" ht="30.75" customHeight="1" x14ac:dyDescent="0.25">
      <c r="A58" s="46" t="s">
        <v>40</v>
      </c>
      <c r="B58" s="27" t="s">
        <v>41</v>
      </c>
      <c r="C58" s="29">
        <f t="shared" ref="C58:G58" si="1">C43</f>
        <v>669223.38399999996</v>
      </c>
      <c r="D58" s="29">
        <f t="shared" si="1"/>
        <v>765328</v>
      </c>
      <c r="E58" s="29">
        <f t="shared" si="1"/>
        <v>646466</v>
      </c>
      <c r="F58" s="29">
        <f t="shared" si="1"/>
        <v>0</v>
      </c>
      <c r="G58" s="29">
        <f t="shared" si="1"/>
        <v>0</v>
      </c>
      <c r="H58" s="4"/>
      <c r="I58" s="2"/>
      <c r="J58" s="2"/>
      <c r="K58" s="2"/>
      <c r="L58" s="2"/>
      <c r="M58" s="2"/>
    </row>
    <row r="59" spans="1:13" ht="32.25" customHeight="1" x14ac:dyDescent="0.25">
      <c r="A59" s="35" t="s">
        <v>57</v>
      </c>
      <c r="B59" s="36" t="s">
        <v>41</v>
      </c>
      <c r="C59" s="37">
        <f t="shared" ref="C59:G59" si="2">SUM(C58)</f>
        <v>669223.38399999996</v>
      </c>
      <c r="D59" s="37">
        <f t="shared" si="2"/>
        <v>765328</v>
      </c>
      <c r="E59" s="37">
        <f t="shared" si="2"/>
        <v>646466</v>
      </c>
      <c r="F59" s="37">
        <f t="shared" si="2"/>
        <v>0</v>
      </c>
      <c r="G59" s="37">
        <f t="shared" si="2"/>
        <v>0</v>
      </c>
      <c r="H59" s="4"/>
      <c r="I59" s="2"/>
      <c r="J59" s="49"/>
      <c r="K59" s="49"/>
      <c r="L59" s="49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6:B57"/>
    <mergeCell ref="E56:G56"/>
    <mergeCell ref="A46:H46"/>
    <mergeCell ref="A48:G48"/>
    <mergeCell ref="A50:G50"/>
    <mergeCell ref="A51:A52"/>
    <mergeCell ref="B51:B52"/>
    <mergeCell ref="E51:G51"/>
    <mergeCell ref="A56:A57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343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9" customHeight="1" x14ac:dyDescent="0.25">
      <c r="A25" s="189" t="s">
        <v>410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411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78" customHeight="1" x14ac:dyDescent="0.25">
      <c r="A27" s="189" t="s">
        <v>412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413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414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415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416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417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89" t="s">
        <v>418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15" customHeight="1" x14ac:dyDescent="0.25">
      <c r="A34" s="196" t="s">
        <v>419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19.5" customHeight="1" x14ac:dyDescent="0.25">
      <c r="A37" s="219" t="s">
        <v>420</v>
      </c>
      <c r="B37" s="183"/>
      <c r="C37" s="184"/>
      <c r="D37" s="109" t="s">
        <v>77</v>
      </c>
      <c r="E37" s="109" t="s">
        <v>421</v>
      </c>
      <c r="F37" s="109" t="s">
        <v>421</v>
      </c>
      <c r="G37" s="109" t="s">
        <v>421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89" t="s">
        <v>422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5.75" customHeight="1" x14ac:dyDescent="0.25">
      <c r="A39" s="197"/>
      <c r="B39" s="188"/>
      <c r="C39" s="188"/>
      <c r="D39" s="188"/>
      <c r="E39" s="188"/>
      <c r="F39" s="188"/>
      <c r="G39" s="188"/>
      <c r="H39" s="211" t="s">
        <v>335</v>
      </c>
      <c r="I39" s="188"/>
      <c r="J39" s="2"/>
      <c r="K39" s="2"/>
      <c r="L39" s="2"/>
      <c r="M39" s="2"/>
    </row>
    <row r="40" spans="1:13" ht="18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1105886.8189999999</v>
      </c>
      <c r="D43" s="29">
        <f>D44</f>
        <v>1858226</v>
      </c>
      <c r="E43" s="29">
        <v>2128490</v>
      </c>
      <c r="F43" s="29">
        <v>2128490</v>
      </c>
      <c r="G43" s="29">
        <v>2128490</v>
      </c>
      <c r="H43" s="4"/>
      <c r="I43" s="2"/>
      <c r="J43" s="2"/>
      <c r="K43" s="2"/>
      <c r="L43" s="2"/>
      <c r="M43" s="2"/>
    </row>
    <row r="44" spans="1:13" ht="13.5" customHeight="1" x14ac:dyDescent="0.25">
      <c r="A44" s="110" t="s">
        <v>423</v>
      </c>
      <c r="B44" s="60"/>
      <c r="C44" s="61">
        <v>78715.8</v>
      </c>
      <c r="D44" s="61">
        <v>1858226</v>
      </c>
      <c r="E44" s="61">
        <f t="shared" ref="E44:G44" si="0">E43</f>
        <v>2128490</v>
      </c>
      <c r="F44" s="61">
        <f t="shared" si="0"/>
        <v>2128490</v>
      </c>
      <c r="G44" s="61">
        <f t="shared" si="0"/>
        <v>2128490</v>
      </c>
      <c r="H44" s="62"/>
      <c r="I44" s="63"/>
      <c r="J44" s="63"/>
      <c r="K44" s="63"/>
      <c r="L44" s="63"/>
      <c r="M44" s="63"/>
    </row>
    <row r="45" spans="1:13" ht="16.5" customHeight="1" x14ac:dyDescent="0.25">
      <c r="A45" s="110" t="s">
        <v>252</v>
      </c>
      <c r="B45" s="60"/>
      <c r="C45" s="61">
        <v>1027171</v>
      </c>
      <c r="D45" s="61"/>
      <c r="E45" s="61"/>
      <c r="F45" s="61"/>
      <c r="G45" s="61"/>
      <c r="H45" s="62"/>
      <c r="I45" s="63"/>
      <c r="J45" s="63"/>
      <c r="K45" s="63"/>
      <c r="L45" s="63"/>
      <c r="M45" s="63"/>
    </row>
    <row r="46" spans="1:13" ht="21.75" customHeight="1" x14ac:dyDescent="0.25">
      <c r="A46" s="28" t="s">
        <v>44</v>
      </c>
      <c r="B46" s="27" t="s">
        <v>41</v>
      </c>
      <c r="C46" s="29">
        <v>11837.26</v>
      </c>
      <c r="D46" s="29">
        <v>80791</v>
      </c>
      <c r="E46" s="29"/>
      <c r="F46" s="29"/>
      <c r="G46" s="29"/>
      <c r="H46" s="4"/>
      <c r="I46" s="2"/>
      <c r="J46" s="2"/>
      <c r="K46" s="2"/>
      <c r="L46" s="2"/>
      <c r="M46" s="2"/>
    </row>
    <row r="47" spans="1:13" ht="27.75" customHeight="1" x14ac:dyDescent="0.25">
      <c r="A47" s="35" t="s">
        <v>45</v>
      </c>
      <c r="B47" s="36" t="s">
        <v>41</v>
      </c>
      <c r="C47" s="37">
        <f t="shared" ref="C47:G47" si="1">C43+C46</f>
        <v>1117724.0789999999</v>
      </c>
      <c r="D47" s="37">
        <f t="shared" si="1"/>
        <v>1939017</v>
      </c>
      <c r="E47" s="37">
        <f t="shared" si="1"/>
        <v>2128490</v>
      </c>
      <c r="F47" s="37">
        <f t="shared" si="1"/>
        <v>2128490</v>
      </c>
      <c r="G47" s="37">
        <f t="shared" si="1"/>
        <v>2128490</v>
      </c>
      <c r="H47" s="38"/>
      <c r="I47" s="2"/>
      <c r="J47" s="2"/>
      <c r="K47" s="2"/>
      <c r="L47" s="2"/>
      <c r="M47" s="2"/>
    </row>
    <row r="48" spans="1:13" ht="19.5" customHeight="1" x14ac:dyDescent="0.25">
      <c r="A48" s="189" t="s">
        <v>424</v>
      </c>
      <c r="B48" s="188"/>
      <c r="C48" s="188"/>
      <c r="D48" s="188"/>
      <c r="E48" s="188"/>
      <c r="F48" s="188"/>
      <c r="G48" s="188"/>
      <c r="H48" s="188"/>
      <c r="I48" s="10"/>
      <c r="J48" s="11"/>
      <c r="K48" s="11"/>
      <c r="L48" s="11"/>
      <c r="M48" s="11"/>
    </row>
    <row r="49" spans="1:13" ht="17.25" customHeight="1" x14ac:dyDescent="0.25">
      <c r="A49" s="20" t="s">
        <v>425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0" t="s">
        <v>426</v>
      </c>
      <c r="B50" s="188"/>
      <c r="C50" s="188"/>
      <c r="D50" s="188"/>
      <c r="E50" s="188"/>
      <c r="F50" s="188"/>
      <c r="G50" s="188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427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2.25" customHeight="1" x14ac:dyDescent="0.25">
      <c r="A52" s="191" t="s">
        <v>428</v>
      </c>
      <c r="B52" s="188"/>
      <c r="C52" s="188"/>
      <c r="D52" s="188"/>
      <c r="E52" s="188"/>
      <c r="F52" s="188"/>
      <c r="G52" s="188"/>
      <c r="H52" s="15"/>
      <c r="I52" s="4"/>
      <c r="J52" s="2"/>
      <c r="K52" s="2"/>
      <c r="L52" s="2"/>
      <c r="M52" s="2"/>
    </row>
    <row r="53" spans="1:13" ht="16.5" customHeight="1" x14ac:dyDescent="0.25">
      <c r="A53" s="192" t="s">
        <v>51</v>
      </c>
      <c r="B53" s="180" t="s">
        <v>31</v>
      </c>
      <c r="C53" s="40" t="s">
        <v>32</v>
      </c>
      <c r="D53" s="40" t="s">
        <v>33</v>
      </c>
      <c r="E53" s="182" t="s">
        <v>34</v>
      </c>
      <c r="F53" s="183"/>
      <c r="G53" s="184"/>
      <c r="H53" s="4"/>
      <c r="I53" s="2"/>
      <c r="J53" s="2"/>
      <c r="K53" s="2"/>
      <c r="L53" s="2"/>
      <c r="M53" s="2"/>
    </row>
    <row r="54" spans="1:13" ht="14.25" customHeight="1" x14ac:dyDescent="0.25">
      <c r="A54" s="181"/>
      <c r="B54" s="181"/>
      <c r="C54" s="27" t="s">
        <v>35</v>
      </c>
      <c r="D54" s="27" t="s">
        <v>36</v>
      </c>
      <c r="E54" s="27" t="s">
        <v>37</v>
      </c>
      <c r="F54" s="27" t="s">
        <v>38</v>
      </c>
      <c r="G54" s="27" t="s">
        <v>39</v>
      </c>
      <c r="H54" s="4"/>
      <c r="I54" s="2"/>
      <c r="J54" s="2"/>
      <c r="K54" s="2"/>
      <c r="L54" s="2"/>
      <c r="M54" s="2"/>
    </row>
    <row r="55" spans="1:13" ht="22.5" customHeight="1" x14ac:dyDescent="0.25">
      <c r="A55" s="73" t="s">
        <v>429</v>
      </c>
      <c r="B55" s="27" t="s">
        <v>171</v>
      </c>
      <c r="C55" s="56">
        <v>519647</v>
      </c>
      <c r="D55" s="56">
        <v>357704</v>
      </c>
      <c r="E55" s="56">
        <v>339504</v>
      </c>
      <c r="F55" s="27"/>
      <c r="G55" s="27"/>
      <c r="H55" s="10"/>
      <c r="I55" s="11"/>
      <c r="J55" s="11"/>
      <c r="K55" s="11"/>
      <c r="L55" s="11"/>
      <c r="M55" s="11"/>
    </row>
    <row r="56" spans="1:13" ht="12" customHeight="1" x14ac:dyDescent="0.25">
      <c r="A56" s="1"/>
      <c r="B56" s="44"/>
      <c r="C56" s="45"/>
      <c r="D56" s="45"/>
      <c r="E56" s="45"/>
      <c r="F56" s="45"/>
      <c r="G56" s="45"/>
      <c r="H56" s="4"/>
      <c r="I56" s="2"/>
      <c r="J56" s="2"/>
      <c r="K56" s="2"/>
      <c r="L56" s="2"/>
      <c r="M56" s="2"/>
    </row>
    <row r="57" spans="1:13" ht="16.5" customHeight="1" x14ac:dyDescent="0.25">
      <c r="A57" s="180" t="s">
        <v>56</v>
      </c>
      <c r="B57" s="180" t="s">
        <v>31</v>
      </c>
      <c r="C57" s="40" t="s">
        <v>32</v>
      </c>
      <c r="D57" s="40" t="s">
        <v>33</v>
      </c>
      <c r="E57" s="182" t="s">
        <v>34</v>
      </c>
      <c r="F57" s="183"/>
      <c r="G57" s="184"/>
      <c r="H57" s="4"/>
      <c r="I57" s="2"/>
      <c r="J57" s="2"/>
      <c r="K57" s="2"/>
      <c r="L57" s="2"/>
      <c r="M57" s="2"/>
    </row>
    <row r="58" spans="1:13" ht="15.75" customHeight="1" x14ac:dyDescent="0.25">
      <c r="A58" s="181"/>
      <c r="B58" s="181"/>
      <c r="C58" s="27" t="s">
        <v>35</v>
      </c>
      <c r="D58" s="27" t="s">
        <v>36</v>
      </c>
      <c r="E58" s="27" t="s">
        <v>37</v>
      </c>
      <c r="F58" s="27" t="s">
        <v>38</v>
      </c>
      <c r="G58" s="27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6" t="s">
        <v>40</v>
      </c>
      <c r="B59" s="27" t="s">
        <v>41</v>
      </c>
      <c r="C59" s="29">
        <f t="shared" ref="C59:G59" si="2">C60+C61</f>
        <v>1105886.8</v>
      </c>
      <c r="D59" s="29">
        <f t="shared" si="2"/>
        <v>1858226</v>
      </c>
      <c r="E59" s="29">
        <f t="shared" si="2"/>
        <v>2128490</v>
      </c>
      <c r="F59" s="29">
        <f t="shared" si="2"/>
        <v>2128490</v>
      </c>
      <c r="G59" s="29">
        <f t="shared" si="2"/>
        <v>2128490</v>
      </c>
      <c r="H59" s="4"/>
      <c r="I59" s="2"/>
      <c r="J59" s="2"/>
      <c r="K59" s="2"/>
      <c r="L59" s="2"/>
      <c r="M59" s="2"/>
    </row>
    <row r="60" spans="1:13" ht="15.75" customHeight="1" x14ac:dyDescent="0.25">
      <c r="A60" s="110" t="s">
        <v>423</v>
      </c>
      <c r="B60" s="60"/>
      <c r="C60" s="61">
        <f t="shared" ref="C60:G60" si="3">C44</f>
        <v>78715.8</v>
      </c>
      <c r="D60" s="61">
        <f t="shared" si="3"/>
        <v>1858226</v>
      </c>
      <c r="E60" s="61">
        <f t="shared" si="3"/>
        <v>2128490</v>
      </c>
      <c r="F60" s="61">
        <f t="shared" si="3"/>
        <v>2128490</v>
      </c>
      <c r="G60" s="61">
        <f t="shared" si="3"/>
        <v>2128490</v>
      </c>
      <c r="H60" s="62"/>
      <c r="I60" s="63"/>
      <c r="J60" s="63"/>
      <c r="K60" s="63"/>
      <c r="L60" s="63"/>
      <c r="M60" s="63"/>
    </row>
    <row r="61" spans="1:13" ht="23.25" customHeight="1" x14ac:dyDescent="0.25">
      <c r="A61" s="110" t="s">
        <v>252</v>
      </c>
      <c r="B61" s="60"/>
      <c r="C61" s="61">
        <f t="shared" ref="C61:G61" si="4">C45</f>
        <v>1027171</v>
      </c>
      <c r="D61" s="61">
        <f t="shared" si="4"/>
        <v>0</v>
      </c>
      <c r="E61" s="61">
        <f t="shared" si="4"/>
        <v>0</v>
      </c>
      <c r="F61" s="61">
        <f t="shared" si="4"/>
        <v>0</v>
      </c>
      <c r="G61" s="61">
        <f t="shared" si="4"/>
        <v>0</v>
      </c>
      <c r="H61" s="62"/>
      <c r="I61" s="63"/>
      <c r="J61" s="63"/>
      <c r="K61" s="63"/>
      <c r="L61" s="63"/>
      <c r="M61" s="63"/>
    </row>
    <row r="62" spans="1:13" ht="32.25" customHeight="1" x14ac:dyDescent="0.25">
      <c r="A62" s="35" t="s">
        <v>57</v>
      </c>
      <c r="B62" s="36" t="s">
        <v>41</v>
      </c>
      <c r="C62" s="37">
        <f t="shared" ref="C62:G62" si="5">SUM(C59)</f>
        <v>1105886.8</v>
      </c>
      <c r="D62" s="37">
        <f t="shared" si="5"/>
        <v>1858226</v>
      </c>
      <c r="E62" s="37">
        <f t="shared" si="5"/>
        <v>2128490</v>
      </c>
      <c r="F62" s="37">
        <f t="shared" si="5"/>
        <v>2128490</v>
      </c>
      <c r="G62" s="37">
        <f t="shared" si="5"/>
        <v>2128490</v>
      </c>
      <c r="H62" s="4"/>
      <c r="I62" s="2"/>
      <c r="J62" s="49"/>
      <c r="K62" s="49"/>
      <c r="L62" s="49"/>
      <c r="M62" s="2"/>
    </row>
    <row r="63" spans="1:13" ht="16.5" customHeight="1" x14ac:dyDescent="0.25">
      <c r="A63" s="185" t="s">
        <v>430</v>
      </c>
      <c r="B63" s="186"/>
      <c r="C63" s="186"/>
      <c r="D63" s="186"/>
      <c r="E63" s="186"/>
      <c r="F63" s="186"/>
      <c r="G63" s="186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87" t="s">
        <v>431</v>
      </c>
      <c r="B65" s="188"/>
      <c r="C65" s="188"/>
      <c r="D65" s="188"/>
      <c r="E65" s="188"/>
      <c r="F65" s="188"/>
      <c r="G65" s="188"/>
      <c r="H65" s="54"/>
      <c r="I65" s="10"/>
      <c r="J65" s="11"/>
      <c r="K65" s="11"/>
      <c r="L65" s="11"/>
      <c r="M65" s="11"/>
    </row>
    <row r="66" spans="1:13" ht="15.75" customHeight="1" x14ac:dyDescent="0.25">
      <c r="A66" s="187" t="s">
        <v>432</v>
      </c>
      <c r="B66" s="188"/>
      <c r="C66" s="188"/>
      <c r="D66" s="188"/>
      <c r="E66" s="188"/>
      <c r="F66" s="188"/>
      <c r="G66" s="188"/>
      <c r="H66" s="17"/>
      <c r="I66" s="10"/>
      <c r="J66" s="11"/>
      <c r="K66" s="11"/>
      <c r="L66" s="11"/>
      <c r="M66" s="11"/>
    </row>
    <row r="67" spans="1:13" ht="43.5" customHeight="1" x14ac:dyDescent="0.25">
      <c r="A67" s="189" t="s">
        <v>433</v>
      </c>
      <c r="B67" s="188"/>
      <c r="C67" s="188"/>
      <c r="D67" s="188"/>
      <c r="E67" s="188"/>
      <c r="F67" s="188"/>
      <c r="G67" s="188"/>
      <c r="H67" s="15"/>
      <c r="I67" s="4"/>
      <c r="J67" s="2"/>
      <c r="K67" s="2"/>
      <c r="L67" s="2"/>
      <c r="M67" s="2"/>
    </row>
    <row r="68" spans="1:13" ht="19.5" customHeight="1" x14ac:dyDescent="0.25">
      <c r="A68" s="1"/>
      <c r="B68" s="44"/>
      <c r="C68" s="45"/>
      <c r="D68" s="45"/>
      <c r="E68" s="45"/>
      <c r="F68" s="45"/>
      <c r="G68" s="45"/>
      <c r="H68" s="4"/>
      <c r="I68" s="2"/>
      <c r="J68" s="2"/>
      <c r="K68" s="2"/>
      <c r="L68" s="2"/>
      <c r="M68" s="2"/>
    </row>
    <row r="69" spans="1:13" ht="15.75" customHeight="1" x14ac:dyDescent="0.25">
      <c r="A69" s="180" t="s">
        <v>56</v>
      </c>
      <c r="B69" s="180" t="s">
        <v>31</v>
      </c>
      <c r="C69" s="40" t="s">
        <v>32</v>
      </c>
      <c r="D69" s="40" t="s">
        <v>33</v>
      </c>
      <c r="E69" s="182" t="s">
        <v>34</v>
      </c>
      <c r="F69" s="183"/>
      <c r="G69" s="184"/>
      <c r="H69" s="4"/>
      <c r="I69" s="2"/>
      <c r="J69" s="2"/>
      <c r="K69" s="2"/>
      <c r="L69" s="2"/>
      <c r="M69" s="2"/>
    </row>
    <row r="70" spans="1:13" ht="18" customHeight="1" x14ac:dyDescent="0.25">
      <c r="A70" s="181"/>
      <c r="B70" s="181"/>
      <c r="C70" s="27" t="s">
        <v>35</v>
      </c>
      <c r="D70" s="27" t="s">
        <v>36</v>
      </c>
      <c r="E70" s="27" t="s">
        <v>37</v>
      </c>
      <c r="F70" s="27" t="s">
        <v>38</v>
      </c>
      <c r="G70" s="27" t="s">
        <v>39</v>
      </c>
      <c r="H70" s="4"/>
      <c r="I70" s="2"/>
      <c r="J70" s="2"/>
      <c r="K70" s="2"/>
      <c r="L70" s="2"/>
      <c r="M70" s="2"/>
    </row>
    <row r="71" spans="1:13" ht="23.25" customHeight="1" x14ac:dyDescent="0.25">
      <c r="A71" s="46" t="s">
        <v>44</v>
      </c>
      <c r="B71" s="27" t="s">
        <v>41</v>
      </c>
      <c r="C71" s="29">
        <f t="shared" ref="C71:G71" si="6">C46</f>
        <v>11837.26</v>
      </c>
      <c r="D71" s="29">
        <f t="shared" si="6"/>
        <v>80791</v>
      </c>
      <c r="E71" s="29">
        <f t="shared" si="6"/>
        <v>0</v>
      </c>
      <c r="F71" s="29">
        <f t="shared" si="6"/>
        <v>0</v>
      </c>
      <c r="G71" s="29">
        <f t="shared" si="6"/>
        <v>0</v>
      </c>
      <c r="H71" s="4"/>
      <c r="I71" s="2"/>
      <c r="J71" s="2"/>
      <c r="K71" s="2"/>
      <c r="L71" s="2"/>
      <c r="M71" s="2"/>
    </row>
    <row r="72" spans="1:13" ht="32.25" customHeight="1" x14ac:dyDescent="0.25">
      <c r="A72" s="35" t="s">
        <v>57</v>
      </c>
      <c r="B72" s="36" t="s">
        <v>41</v>
      </c>
      <c r="C72" s="37">
        <f t="shared" ref="C72:G72" si="7">SUM(C71)</f>
        <v>11837.26</v>
      </c>
      <c r="D72" s="37">
        <f t="shared" si="7"/>
        <v>80791</v>
      </c>
      <c r="E72" s="37">
        <f t="shared" si="7"/>
        <v>0</v>
      </c>
      <c r="F72" s="37">
        <f t="shared" si="7"/>
        <v>0</v>
      </c>
      <c r="G72" s="37">
        <f t="shared" si="7"/>
        <v>0</v>
      </c>
      <c r="H72" s="4"/>
      <c r="I72" s="2"/>
      <c r="J72" s="49"/>
      <c r="K72" s="49"/>
      <c r="L72" s="49"/>
      <c r="M72" s="2"/>
    </row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A48:H48"/>
    <mergeCell ref="A50:G50"/>
    <mergeCell ref="A52:G52"/>
    <mergeCell ref="A53:A54"/>
    <mergeCell ref="B53:B54"/>
    <mergeCell ref="E53:G53"/>
    <mergeCell ref="A57:A58"/>
    <mergeCell ref="B69:B70"/>
    <mergeCell ref="E69:G69"/>
    <mergeCell ref="B57:B58"/>
    <mergeCell ref="E57:G57"/>
    <mergeCell ref="A63:G63"/>
    <mergeCell ref="A65:G65"/>
    <mergeCell ref="A66:G66"/>
    <mergeCell ref="A67:G67"/>
    <mergeCell ref="A69:A70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0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89"/>
      <c r="B1" s="89"/>
      <c r="C1" s="91"/>
      <c r="D1" s="2"/>
      <c r="E1" s="2"/>
      <c r="F1" s="204" t="s">
        <v>0</v>
      </c>
      <c r="G1" s="188"/>
      <c r="H1" s="91"/>
      <c r="I1" s="90"/>
      <c r="J1" s="91"/>
      <c r="K1" s="91"/>
      <c r="L1" s="91"/>
      <c r="M1" s="91"/>
    </row>
    <row r="2" spans="1:13" ht="14.25" customHeight="1" x14ac:dyDescent="0.25">
      <c r="A2" s="89"/>
      <c r="B2" s="89"/>
      <c r="C2" s="91"/>
      <c r="D2" s="204" t="s">
        <v>1</v>
      </c>
      <c r="E2" s="188"/>
      <c r="F2" s="188"/>
      <c r="G2" s="188"/>
      <c r="H2" s="91"/>
      <c r="I2" s="90"/>
      <c r="J2" s="91"/>
      <c r="K2" s="91"/>
      <c r="L2" s="91"/>
      <c r="M2" s="91"/>
    </row>
    <row r="3" spans="1:13" ht="14.25" customHeight="1" x14ac:dyDescent="0.25">
      <c r="A3" s="89"/>
      <c r="B3" s="89"/>
      <c r="C3" s="91"/>
      <c r="D3" s="204" t="s">
        <v>140</v>
      </c>
      <c r="E3" s="188"/>
      <c r="F3" s="188"/>
      <c r="G3" s="188"/>
      <c r="H3" s="91"/>
      <c r="I3" s="90"/>
      <c r="J3" s="91"/>
      <c r="K3" s="91"/>
      <c r="L3" s="91"/>
      <c r="M3" s="91"/>
    </row>
    <row r="4" spans="1:13" ht="14.25" customHeight="1" x14ac:dyDescent="0.25">
      <c r="A4" s="89"/>
      <c r="B4" s="89"/>
      <c r="C4" s="91"/>
      <c r="D4" s="204" t="s">
        <v>3</v>
      </c>
      <c r="E4" s="188"/>
      <c r="F4" s="188"/>
      <c r="G4" s="188"/>
      <c r="H4" s="91"/>
      <c r="I4" s="90"/>
      <c r="J4" s="91"/>
      <c r="K4" s="91"/>
      <c r="L4" s="91"/>
      <c r="M4" s="91"/>
    </row>
    <row r="5" spans="1:13" ht="14.25" customHeight="1" x14ac:dyDescent="0.25">
      <c r="A5" s="89"/>
      <c r="B5" s="89"/>
      <c r="C5" s="91"/>
      <c r="D5" s="3"/>
      <c r="E5" s="3"/>
      <c r="F5" s="3"/>
      <c r="G5" s="3"/>
      <c r="H5" s="91"/>
      <c r="I5" s="90"/>
      <c r="J5" s="91"/>
      <c r="K5" s="91"/>
      <c r="L5" s="91"/>
      <c r="M5" s="91"/>
    </row>
    <row r="6" spans="1:13" ht="15.75" customHeight="1" x14ac:dyDescent="0.25">
      <c r="A6" s="89"/>
      <c r="B6" s="89"/>
      <c r="C6" s="91"/>
      <c r="D6" s="201" t="s">
        <v>4</v>
      </c>
      <c r="E6" s="188"/>
      <c r="F6" s="188"/>
      <c r="G6" s="188"/>
      <c r="H6" s="91"/>
      <c r="I6" s="90"/>
      <c r="J6" s="91"/>
      <c r="K6" s="91"/>
      <c r="L6" s="91"/>
      <c r="M6" s="91"/>
    </row>
    <row r="7" spans="1:13" ht="15.75" customHeight="1" x14ac:dyDescent="0.25">
      <c r="A7" s="89"/>
      <c r="B7" s="89"/>
      <c r="C7" s="91"/>
      <c r="D7" s="201" t="s">
        <v>5</v>
      </c>
      <c r="E7" s="188"/>
      <c r="F7" s="188"/>
      <c r="G7" s="188"/>
      <c r="H7" s="91"/>
      <c r="I7" s="90"/>
      <c r="J7" s="91"/>
      <c r="K7" s="91"/>
      <c r="L7" s="91"/>
      <c r="M7" s="91"/>
    </row>
    <row r="8" spans="1:13" ht="15.75" customHeight="1" x14ac:dyDescent="0.25">
      <c r="A8" s="89"/>
      <c r="B8" s="89"/>
      <c r="C8" s="91"/>
      <c r="D8" s="201" t="s">
        <v>104</v>
      </c>
      <c r="E8" s="188"/>
      <c r="F8" s="188"/>
      <c r="G8" s="188"/>
      <c r="H8" s="91"/>
      <c r="I8" s="90"/>
      <c r="J8" s="91"/>
      <c r="K8" s="91"/>
      <c r="L8" s="91"/>
      <c r="M8" s="91"/>
    </row>
    <row r="9" spans="1:13" ht="15.75" customHeight="1" x14ac:dyDescent="0.25">
      <c r="A9" s="89"/>
      <c r="B9" s="89"/>
      <c r="C9" s="91"/>
      <c r="D9" s="201" t="s">
        <v>7</v>
      </c>
      <c r="E9" s="188"/>
      <c r="F9" s="188"/>
      <c r="G9" s="188"/>
      <c r="H9" s="91"/>
      <c r="I9" s="90"/>
      <c r="J9" s="91"/>
      <c r="K9" s="91"/>
      <c r="L9" s="91"/>
      <c r="M9" s="91"/>
    </row>
    <row r="10" spans="1:13" ht="12" customHeight="1" x14ac:dyDescent="0.25">
      <c r="A10" s="89"/>
      <c r="B10" s="89"/>
      <c r="C10" s="91"/>
      <c r="D10" s="91"/>
      <c r="E10" s="91"/>
      <c r="F10" s="91"/>
      <c r="G10" s="111"/>
      <c r="H10" s="91"/>
      <c r="I10" s="90"/>
      <c r="J10" s="91"/>
      <c r="K10" s="91"/>
      <c r="L10" s="91"/>
      <c r="M10" s="91"/>
    </row>
    <row r="11" spans="1:13" ht="12" customHeight="1" x14ac:dyDescent="0.25">
      <c r="A11" s="89"/>
      <c r="B11" s="89"/>
      <c r="C11" s="91"/>
      <c r="D11" s="91"/>
      <c r="E11" s="91"/>
      <c r="F11" s="91"/>
      <c r="G11" s="111"/>
      <c r="H11" s="91"/>
      <c r="I11" s="90"/>
      <c r="J11" s="91"/>
      <c r="K11" s="91"/>
      <c r="L11" s="91"/>
      <c r="M11" s="91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6"/>
      <c r="B13" s="112" t="s">
        <v>263</v>
      </c>
      <c r="C13" s="112"/>
      <c r="D13" s="112"/>
      <c r="E13" s="112"/>
      <c r="F13" s="113"/>
      <c r="G13" s="113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199" t="s">
        <v>16</v>
      </c>
      <c r="C14" s="188"/>
      <c r="D14" s="188"/>
      <c r="E14" s="188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8.5" customHeight="1" x14ac:dyDescent="0.25">
      <c r="A16" s="189" t="s">
        <v>434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435</v>
      </c>
      <c r="B17" s="67"/>
      <c r="C17" s="67"/>
      <c r="D17" s="67"/>
      <c r="E17" s="67"/>
      <c r="F17" s="67"/>
      <c r="G17" s="11"/>
      <c r="H17" s="11"/>
      <c r="I17" s="10"/>
      <c r="J17" s="11"/>
      <c r="K17" s="11"/>
      <c r="L17" s="11"/>
      <c r="M17" s="11"/>
    </row>
    <row r="18" spans="1:13" ht="33.75" customHeight="1" x14ac:dyDescent="0.25">
      <c r="A18" s="189" t="s">
        <v>436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437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0" t="s">
        <v>438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21" customHeight="1" x14ac:dyDescent="0.25">
      <c r="A21" s="190" t="s">
        <v>439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440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441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0.25" customHeight="1" x14ac:dyDescent="0.25">
      <c r="A24" s="197" t="s">
        <v>442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443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6" t="s">
        <v>444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4" t="s">
        <v>74</v>
      </c>
      <c r="B27" s="186"/>
      <c r="C27" s="195"/>
      <c r="D27" s="180" t="s">
        <v>31</v>
      </c>
      <c r="E27" s="182" t="s">
        <v>75</v>
      </c>
      <c r="F27" s="183"/>
      <c r="G27" s="184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07"/>
      <c r="B28" s="208"/>
      <c r="C28" s="209"/>
      <c r="D28" s="181"/>
      <c r="E28" s="27" t="s">
        <v>37</v>
      </c>
      <c r="F28" s="27" t="s">
        <v>38</v>
      </c>
      <c r="G28" s="27" t="s">
        <v>39</v>
      </c>
      <c r="H28" s="21"/>
      <c r="I28" s="21"/>
      <c r="J28" s="21"/>
      <c r="K28" s="21"/>
      <c r="L28" s="21"/>
      <c r="M28" s="21"/>
    </row>
    <row r="29" spans="1:13" ht="36" hidden="1" customHeight="1" x14ac:dyDescent="0.25">
      <c r="A29" s="206" t="s">
        <v>244</v>
      </c>
      <c r="B29" s="183"/>
      <c r="C29" s="184"/>
      <c r="D29" s="27" t="s">
        <v>245</v>
      </c>
      <c r="E29" s="27">
        <v>546</v>
      </c>
      <c r="F29" s="27">
        <v>539</v>
      </c>
      <c r="G29" s="27">
        <v>539</v>
      </c>
      <c r="H29" s="21"/>
      <c r="I29" s="21"/>
      <c r="J29" s="21"/>
      <c r="K29" s="21"/>
      <c r="L29" s="21"/>
      <c r="M29" s="21"/>
    </row>
    <row r="30" spans="1:13" ht="21" customHeight="1" x14ac:dyDescent="0.25">
      <c r="A30" s="189" t="s">
        <v>445</v>
      </c>
      <c r="B30" s="188"/>
      <c r="C30" s="188"/>
      <c r="D30" s="188"/>
      <c r="E30" s="188"/>
      <c r="F30" s="188"/>
      <c r="G30" s="188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0" t="s">
        <v>275</v>
      </c>
      <c r="B32" s="180" t="s">
        <v>31</v>
      </c>
      <c r="C32" s="180" t="s">
        <v>446</v>
      </c>
      <c r="D32" s="180" t="s">
        <v>447</v>
      </c>
      <c r="E32" s="182" t="s">
        <v>75</v>
      </c>
      <c r="F32" s="183"/>
      <c r="G32" s="184"/>
      <c r="H32" s="15"/>
      <c r="I32" s="21"/>
      <c r="J32" s="21"/>
      <c r="K32" s="21"/>
      <c r="L32" s="21"/>
      <c r="M32" s="21"/>
    </row>
    <row r="33" spans="1:13" ht="27" customHeight="1" x14ac:dyDescent="0.25">
      <c r="A33" s="181"/>
      <c r="B33" s="181"/>
      <c r="C33" s="181"/>
      <c r="D33" s="181"/>
      <c r="E33" s="27" t="s">
        <v>38</v>
      </c>
      <c r="F33" s="27" t="s">
        <v>39</v>
      </c>
      <c r="G33" s="27" t="s">
        <v>249</v>
      </c>
      <c r="H33" s="15"/>
      <c r="I33" s="21"/>
      <c r="J33" s="21"/>
      <c r="K33" s="21"/>
      <c r="L33" s="21"/>
      <c r="M33" s="21"/>
    </row>
    <row r="34" spans="1:13" ht="39" customHeight="1" x14ac:dyDescent="0.25">
      <c r="A34" s="69" t="s">
        <v>448</v>
      </c>
      <c r="B34" s="27" t="s">
        <v>41</v>
      </c>
      <c r="C34" s="29">
        <v>33453</v>
      </c>
      <c r="D34" s="29">
        <v>0</v>
      </c>
      <c r="E34" s="29">
        <v>0</v>
      </c>
      <c r="F34" s="29">
        <v>0</v>
      </c>
      <c r="G34" s="29">
        <v>0</v>
      </c>
      <c r="H34" s="15"/>
      <c r="I34" s="21"/>
      <c r="J34" s="21"/>
      <c r="K34" s="21"/>
      <c r="L34" s="21"/>
      <c r="M34" s="21"/>
    </row>
    <row r="35" spans="1:13" ht="33.75" customHeight="1" x14ac:dyDescent="0.25">
      <c r="A35" s="69" t="s">
        <v>449</v>
      </c>
      <c r="B35" s="27" t="s">
        <v>41</v>
      </c>
      <c r="C35" s="29">
        <v>385767</v>
      </c>
      <c r="D35" s="29">
        <v>0</v>
      </c>
      <c r="E35" s="29">
        <v>0</v>
      </c>
      <c r="F35" s="29">
        <v>0</v>
      </c>
      <c r="G35" s="29">
        <v>0</v>
      </c>
      <c r="H35" s="21"/>
      <c r="I35" s="21"/>
      <c r="J35" s="21"/>
      <c r="K35" s="21"/>
      <c r="L35" s="21"/>
      <c r="M35" s="21"/>
    </row>
    <row r="36" spans="1:13" ht="35.25" customHeight="1" x14ac:dyDescent="0.25">
      <c r="A36" s="69" t="s">
        <v>450</v>
      </c>
      <c r="B36" s="27" t="s">
        <v>41</v>
      </c>
      <c r="C36" s="29">
        <v>0</v>
      </c>
      <c r="D36" s="29">
        <v>429261</v>
      </c>
      <c r="E36" s="29">
        <v>457605</v>
      </c>
      <c r="F36" s="29">
        <v>468838</v>
      </c>
      <c r="G36" s="29">
        <v>0</v>
      </c>
      <c r="H36" s="21"/>
      <c r="I36" s="21"/>
      <c r="J36" s="21"/>
      <c r="K36" s="21"/>
      <c r="L36" s="21"/>
      <c r="M36" s="21"/>
    </row>
    <row r="37" spans="1:13" ht="37.5" customHeight="1" x14ac:dyDescent="0.25">
      <c r="A37" s="70" t="s">
        <v>57</v>
      </c>
      <c r="B37" s="36" t="s">
        <v>258</v>
      </c>
      <c r="C37" s="114">
        <f t="shared" ref="C37:G37" si="0">C34+C35+C36</f>
        <v>419220</v>
      </c>
      <c r="D37" s="114">
        <f t="shared" si="0"/>
        <v>429261</v>
      </c>
      <c r="E37" s="114">
        <f t="shared" si="0"/>
        <v>457605</v>
      </c>
      <c r="F37" s="114">
        <f t="shared" si="0"/>
        <v>468838</v>
      </c>
      <c r="G37" s="114">
        <f t="shared" si="0"/>
        <v>0</v>
      </c>
      <c r="H37" s="67"/>
      <c r="I37" s="67"/>
      <c r="J37" s="67"/>
      <c r="K37" s="67"/>
      <c r="L37" s="67"/>
      <c r="M37" s="67"/>
    </row>
    <row r="38" spans="1:13" ht="24.75" customHeight="1" x14ac:dyDescent="0.25">
      <c r="A38" s="220" t="s">
        <v>451</v>
      </c>
      <c r="B38" s="186"/>
      <c r="C38" s="186"/>
      <c r="D38" s="186"/>
      <c r="E38" s="186"/>
      <c r="F38" s="186"/>
      <c r="G38" s="186"/>
      <c r="H38" s="15"/>
      <c r="I38" s="10"/>
      <c r="J38" s="11"/>
      <c r="K38" s="11"/>
      <c r="L38" s="11"/>
      <c r="M38" s="11"/>
    </row>
    <row r="39" spans="1:13" ht="17.25" customHeight="1" x14ac:dyDescent="0.25">
      <c r="A39" s="20" t="s">
        <v>452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21.75" customHeight="1" x14ac:dyDescent="0.25">
      <c r="A40" s="190" t="s">
        <v>453</v>
      </c>
      <c r="B40" s="188"/>
      <c r="C40" s="188"/>
      <c r="D40" s="188"/>
      <c r="E40" s="188"/>
      <c r="F40" s="188"/>
      <c r="G40" s="188"/>
      <c r="H40" s="15"/>
      <c r="I40" s="21"/>
      <c r="J40" s="21"/>
      <c r="K40" s="21"/>
      <c r="L40" s="21"/>
      <c r="M40" s="21"/>
    </row>
    <row r="41" spans="1:13" ht="15.75" customHeight="1" x14ac:dyDescent="0.25">
      <c r="A41" s="5" t="s">
        <v>454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7.75" customHeight="1" x14ac:dyDescent="0.25">
      <c r="A42" s="189" t="s">
        <v>455</v>
      </c>
      <c r="B42" s="188"/>
      <c r="C42" s="188"/>
      <c r="D42" s="188"/>
      <c r="E42" s="188"/>
      <c r="F42" s="188"/>
      <c r="G42" s="188"/>
      <c r="H42" s="15"/>
      <c r="I42" s="10"/>
      <c r="J42" s="11"/>
      <c r="K42" s="11"/>
      <c r="L42" s="11"/>
      <c r="M42" s="11"/>
    </row>
    <row r="43" spans="1:13" ht="35.25" customHeight="1" x14ac:dyDescent="0.25">
      <c r="A43" s="180" t="s">
        <v>51</v>
      </c>
      <c r="B43" s="180" t="s">
        <v>31</v>
      </c>
      <c r="C43" s="27" t="s">
        <v>32</v>
      </c>
      <c r="D43" s="27" t="s">
        <v>33</v>
      </c>
      <c r="E43" s="182" t="s">
        <v>34</v>
      </c>
      <c r="F43" s="183"/>
      <c r="G43" s="184"/>
      <c r="H43" s="10"/>
      <c r="I43" s="11"/>
      <c r="J43" s="11"/>
      <c r="K43" s="11"/>
      <c r="L43" s="11"/>
      <c r="M43" s="11"/>
    </row>
    <row r="44" spans="1:13" ht="21" customHeight="1" x14ac:dyDescent="0.25">
      <c r="A44" s="181"/>
      <c r="B44" s="181"/>
      <c r="C44" s="27" t="s">
        <v>36</v>
      </c>
      <c r="D44" s="27" t="s">
        <v>37</v>
      </c>
      <c r="E44" s="27" t="s">
        <v>38</v>
      </c>
      <c r="F44" s="27" t="s">
        <v>39</v>
      </c>
      <c r="G44" s="27" t="s">
        <v>249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115" t="s">
        <v>456</v>
      </c>
      <c r="B45" s="116" t="s">
        <v>457</v>
      </c>
      <c r="C45" s="27">
        <v>0</v>
      </c>
      <c r="D45" s="27">
        <v>166</v>
      </c>
      <c r="E45" s="27">
        <v>166</v>
      </c>
      <c r="F45" s="27">
        <v>166</v>
      </c>
      <c r="G45" s="27">
        <v>0</v>
      </c>
      <c r="H45" s="10"/>
      <c r="I45" s="11"/>
      <c r="J45" s="11"/>
      <c r="K45" s="11"/>
      <c r="L45" s="11"/>
      <c r="M45" s="11"/>
    </row>
    <row r="46" spans="1:13" ht="39.75" customHeight="1" x14ac:dyDescent="0.25">
      <c r="A46" s="115" t="s">
        <v>458</v>
      </c>
      <c r="B46" s="117" t="s">
        <v>459</v>
      </c>
      <c r="C46" s="75">
        <v>0</v>
      </c>
      <c r="D46" s="75">
        <v>350</v>
      </c>
      <c r="E46" s="75">
        <v>350</v>
      </c>
      <c r="F46" s="75">
        <v>350</v>
      </c>
      <c r="G46" s="75">
        <v>0</v>
      </c>
      <c r="H46" s="10"/>
      <c r="I46" s="11"/>
      <c r="J46" s="11"/>
      <c r="K46" s="11"/>
      <c r="L46" s="11"/>
      <c r="M46" s="11"/>
    </row>
    <row r="47" spans="1:13" ht="15.75" customHeight="1" x14ac:dyDescent="0.25">
      <c r="A47" s="213"/>
      <c r="B47" s="188"/>
      <c r="C47" s="188"/>
      <c r="D47" s="188"/>
      <c r="E47" s="188"/>
      <c r="F47" s="188"/>
      <c r="G47" s="188"/>
      <c r="H47" s="188"/>
      <c r="I47" s="10"/>
      <c r="J47" s="19"/>
      <c r="K47" s="19"/>
      <c r="L47" s="19"/>
      <c r="M47" s="19"/>
    </row>
    <row r="48" spans="1:13" ht="38.25" customHeight="1" x14ac:dyDescent="0.25">
      <c r="A48" s="180" t="s">
        <v>56</v>
      </c>
      <c r="B48" s="180" t="s">
        <v>31</v>
      </c>
      <c r="C48" s="27" t="s">
        <v>32</v>
      </c>
      <c r="D48" s="27" t="s">
        <v>33</v>
      </c>
      <c r="E48" s="182" t="s">
        <v>34</v>
      </c>
      <c r="F48" s="183"/>
      <c r="G48" s="184"/>
      <c r="H48" s="10"/>
      <c r="I48" s="11"/>
      <c r="J48" s="11"/>
      <c r="K48" s="11"/>
      <c r="L48" s="11"/>
      <c r="M48" s="11"/>
    </row>
    <row r="49" spans="1:13" ht="18" customHeight="1" x14ac:dyDescent="0.25">
      <c r="A49" s="181"/>
      <c r="B49" s="181"/>
      <c r="C49" s="27" t="s">
        <v>36</v>
      </c>
      <c r="D49" s="27" t="s">
        <v>37</v>
      </c>
      <c r="E49" s="27" t="s">
        <v>38</v>
      </c>
      <c r="F49" s="27" t="s">
        <v>39</v>
      </c>
      <c r="G49" s="27" t="s">
        <v>249</v>
      </c>
      <c r="H49" s="10"/>
      <c r="I49" s="11"/>
      <c r="J49" s="11"/>
      <c r="K49" s="11"/>
      <c r="L49" s="11"/>
      <c r="M49" s="11"/>
    </row>
    <row r="50" spans="1:13" ht="35.25" customHeight="1" x14ac:dyDescent="0.25">
      <c r="A50" s="69" t="s">
        <v>450</v>
      </c>
      <c r="B50" s="27" t="s">
        <v>41</v>
      </c>
      <c r="C50" s="29"/>
      <c r="D50" s="29">
        <v>429261</v>
      </c>
      <c r="E50" s="29">
        <f t="shared" ref="E50:G50" si="1">E36</f>
        <v>457605</v>
      </c>
      <c r="F50" s="29">
        <f t="shared" si="1"/>
        <v>468838</v>
      </c>
      <c r="G50" s="29">
        <f t="shared" si="1"/>
        <v>0</v>
      </c>
      <c r="H50" s="10"/>
      <c r="I50" s="11"/>
      <c r="J50" s="11"/>
      <c r="K50" s="11"/>
      <c r="L50" s="11"/>
      <c r="M50" s="11"/>
    </row>
    <row r="51" spans="1:13" ht="39" customHeight="1" x14ac:dyDescent="0.25">
      <c r="A51" s="35" t="s">
        <v>57</v>
      </c>
      <c r="B51" s="36" t="s">
        <v>41</v>
      </c>
      <c r="C51" s="37">
        <f t="shared" ref="C51:G51" si="2">C50</f>
        <v>0</v>
      </c>
      <c r="D51" s="37">
        <f t="shared" si="2"/>
        <v>429261</v>
      </c>
      <c r="E51" s="37">
        <f t="shared" si="2"/>
        <v>457605</v>
      </c>
      <c r="F51" s="37">
        <f t="shared" si="2"/>
        <v>468838</v>
      </c>
      <c r="G51" s="37">
        <f t="shared" si="2"/>
        <v>0</v>
      </c>
      <c r="H51" s="10"/>
      <c r="I51" s="11"/>
      <c r="J51" s="77"/>
      <c r="K51" s="77"/>
      <c r="L51" s="77"/>
      <c r="M51" s="11"/>
    </row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6:G6"/>
    <mergeCell ref="D7:G7"/>
    <mergeCell ref="D8:G8"/>
    <mergeCell ref="D9:G9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8:A49"/>
    <mergeCell ref="A43:A44"/>
    <mergeCell ref="A42:G42"/>
    <mergeCell ref="E43:G43"/>
    <mergeCell ref="E32:G32"/>
    <mergeCell ref="A47:H47"/>
    <mergeCell ref="B48:B49"/>
    <mergeCell ref="E48:G48"/>
    <mergeCell ref="A38:G38"/>
    <mergeCell ref="A40:G40"/>
    <mergeCell ref="B43:B44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7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7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7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7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7"/>
      <c r="B5" s="21"/>
      <c r="C5" s="21"/>
      <c r="D5" s="5"/>
      <c r="E5" s="92"/>
      <c r="F5" s="92"/>
      <c r="G5" s="92"/>
      <c r="H5" s="92"/>
      <c r="I5" s="21"/>
      <c r="J5" s="21"/>
      <c r="K5" s="21"/>
    </row>
    <row r="6" spans="1:11" ht="15.75" customHeight="1" x14ac:dyDescent="0.25">
      <c r="A6" s="67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7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7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7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7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30" t="s">
        <v>14</v>
      </c>
      <c r="B11" s="188"/>
      <c r="C11" s="188"/>
      <c r="D11" s="188"/>
      <c r="E11" s="188"/>
      <c r="F11" s="188"/>
      <c r="G11" s="188"/>
      <c r="H11" s="21"/>
      <c r="I11" s="21"/>
      <c r="J11" s="21"/>
      <c r="K11" s="21"/>
    </row>
    <row r="12" spans="1:11" ht="15.75" customHeight="1" x14ac:dyDescent="0.25">
      <c r="A12" s="230" t="s">
        <v>460</v>
      </c>
      <c r="B12" s="188"/>
      <c r="C12" s="188"/>
      <c r="D12" s="188"/>
      <c r="E12" s="188"/>
      <c r="F12" s="188"/>
      <c r="G12" s="188"/>
      <c r="H12" s="21"/>
      <c r="I12" s="21"/>
      <c r="J12" s="21"/>
      <c r="K12" s="21"/>
    </row>
    <row r="13" spans="1:11" ht="15.75" customHeight="1" x14ac:dyDescent="0.25">
      <c r="A13" s="230" t="s">
        <v>17</v>
      </c>
      <c r="B13" s="188"/>
      <c r="C13" s="188"/>
      <c r="D13" s="188"/>
      <c r="E13" s="188"/>
      <c r="F13" s="188"/>
      <c r="G13" s="188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18" t="s">
        <v>461</v>
      </c>
      <c r="B15" s="227" t="s">
        <v>462</v>
      </c>
      <c r="C15" s="228"/>
      <c r="D15" s="228"/>
      <c r="E15" s="228"/>
      <c r="F15" s="228"/>
      <c r="G15" s="229"/>
      <c r="H15" s="21"/>
      <c r="I15" s="21"/>
      <c r="J15" s="21"/>
      <c r="K15" s="21"/>
    </row>
    <row r="16" spans="1:11" ht="21" customHeight="1" x14ac:dyDescent="0.25">
      <c r="A16" s="118" t="s">
        <v>463</v>
      </c>
      <c r="B16" s="119" t="s">
        <v>464</v>
      </c>
      <c r="C16" s="120"/>
      <c r="D16" s="121"/>
      <c r="E16" s="121"/>
      <c r="F16" s="95"/>
      <c r="G16" s="95"/>
      <c r="H16" s="21"/>
      <c r="I16" s="21"/>
      <c r="J16" s="21"/>
      <c r="K16" s="21"/>
    </row>
    <row r="17" spans="1:11" ht="79.5" customHeight="1" x14ac:dyDescent="0.25">
      <c r="A17" s="122" t="s">
        <v>260</v>
      </c>
      <c r="B17" s="222" t="s">
        <v>465</v>
      </c>
      <c r="C17" s="188"/>
      <c r="D17" s="188"/>
      <c r="E17" s="188"/>
      <c r="F17" s="188"/>
      <c r="G17" s="188"/>
      <c r="H17" s="123"/>
      <c r="I17" s="123"/>
      <c r="J17" s="123"/>
      <c r="K17" s="123"/>
    </row>
    <row r="18" spans="1:11" ht="15.75" customHeight="1" x14ac:dyDescent="0.25">
      <c r="A18" s="122" t="s">
        <v>466</v>
      </c>
      <c r="B18" s="122"/>
      <c r="C18" s="122"/>
      <c r="D18" s="122"/>
      <c r="E18" s="122"/>
      <c r="F18" s="124"/>
      <c r="G18" s="124"/>
      <c r="H18" s="227"/>
      <c r="I18" s="228"/>
      <c r="J18" s="228"/>
      <c r="K18" s="229"/>
    </row>
    <row r="19" spans="1:11" ht="39" customHeight="1" x14ac:dyDescent="0.25">
      <c r="A19" s="125" t="s">
        <v>467</v>
      </c>
      <c r="B19" s="222" t="s">
        <v>468</v>
      </c>
      <c r="C19" s="188"/>
      <c r="D19" s="188"/>
      <c r="E19" s="188"/>
      <c r="F19" s="188"/>
      <c r="G19" s="188"/>
      <c r="H19" s="126"/>
      <c r="I19" s="126"/>
      <c r="J19" s="126"/>
      <c r="K19" s="126"/>
    </row>
    <row r="20" spans="1:11" ht="37.5" customHeight="1" x14ac:dyDescent="0.25">
      <c r="A20" s="125" t="s">
        <v>261</v>
      </c>
      <c r="B20" s="227" t="s">
        <v>469</v>
      </c>
      <c r="C20" s="228"/>
      <c r="D20" s="228"/>
      <c r="E20" s="228"/>
      <c r="F20" s="228"/>
      <c r="G20" s="229"/>
      <c r="H20" s="227"/>
      <c r="I20" s="228"/>
      <c r="J20" s="228"/>
      <c r="K20" s="229"/>
    </row>
    <row r="21" spans="1:11" ht="18" customHeight="1" x14ac:dyDescent="0.25">
      <c r="A21" s="125" t="s">
        <v>470</v>
      </c>
      <c r="B21" s="227" t="s">
        <v>471</v>
      </c>
      <c r="C21" s="228"/>
      <c r="D21" s="228"/>
      <c r="E21" s="228"/>
      <c r="F21" s="228"/>
      <c r="G21" s="229"/>
      <c r="H21" s="227"/>
      <c r="I21" s="228"/>
      <c r="J21" s="228"/>
      <c r="K21" s="229"/>
    </row>
    <row r="22" spans="1:11" ht="23.25" customHeight="1" x14ac:dyDescent="0.25">
      <c r="A22" s="127" t="s">
        <v>259</v>
      </c>
      <c r="B22" s="96" t="s">
        <v>472</v>
      </c>
      <c r="C22" s="122"/>
      <c r="D22" s="122"/>
      <c r="E22" s="122"/>
      <c r="F22" s="94"/>
      <c r="G22" s="94"/>
      <c r="H22" s="126"/>
      <c r="I22" s="94"/>
      <c r="J22" s="94"/>
      <c r="K22" s="94"/>
    </row>
    <row r="23" spans="1:11" ht="22.5" customHeight="1" x14ac:dyDescent="0.25">
      <c r="A23" s="122" t="s">
        <v>473</v>
      </c>
      <c r="B23" s="222" t="s">
        <v>474</v>
      </c>
      <c r="C23" s="188"/>
      <c r="D23" s="188"/>
      <c r="E23" s="188"/>
      <c r="F23" s="188"/>
      <c r="G23" s="188"/>
      <c r="H23" s="123"/>
      <c r="I23" s="123"/>
      <c r="J23" s="123"/>
      <c r="K23" s="123"/>
    </row>
    <row r="24" spans="1:11" ht="16.5" customHeight="1" x14ac:dyDescent="0.25">
      <c r="A24" s="74" t="s">
        <v>475</v>
      </c>
      <c r="B24" s="11"/>
      <c r="C24" s="11"/>
      <c r="D24" s="11"/>
      <c r="E24" s="11"/>
      <c r="F24" s="11"/>
      <c r="G24" s="11"/>
      <c r="H24" s="94"/>
      <c r="I24" s="94"/>
      <c r="J24" s="123"/>
      <c r="K24" s="123"/>
    </row>
    <row r="25" spans="1:11" ht="16.5" customHeight="1" x14ac:dyDescent="0.25">
      <c r="A25" s="76" t="s">
        <v>476</v>
      </c>
      <c r="B25" s="11"/>
      <c r="C25" s="11"/>
      <c r="D25" s="11"/>
      <c r="E25" s="11"/>
      <c r="F25" s="11"/>
      <c r="G25" s="11"/>
      <c r="H25" s="94"/>
      <c r="I25" s="94"/>
      <c r="J25" s="123"/>
      <c r="K25" s="123"/>
    </row>
    <row r="26" spans="1:11" ht="21" customHeight="1" x14ac:dyDescent="0.25">
      <c r="A26" s="223" t="s">
        <v>29</v>
      </c>
      <c r="B26" s="188"/>
      <c r="C26" s="188"/>
      <c r="D26" s="188"/>
      <c r="E26" s="188"/>
      <c r="F26" s="188"/>
      <c r="G26" s="188"/>
      <c r="H26" s="94"/>
      <c r="I26" s="94"/>
      <c r="J26" s="123"/>
      <c r="K26" s="123"/>
    </row>
    <row r="27" spans="1:11" ht="33.75" customHeight="1" x14ac:dyDescent="0.25">
      <c r="A27" s="221" t="s">
        <v>30</v>
      </c>
      <c r="B27" s="221" t="s">
        <v>31</v>
      </c>
      <c r="C27" s="128" t="s">
        <v>32</v>
      </c>
      <c r="D27" s="128" t="s">
        <v>33</v>
      </c>
      <c r="E27" s="182" t="s">
        <v>34</v>
      </c>
      <c r="F27" s="183"/>
      <c r="G27" s="184"/>
      <c r="H27" s="94"/>
      <c r="I27" s="94"/>
      <c r="J27" s="123"/>
      <c r="K27" s="123"/>
    </row>
    <row r="28" spans="1:11" ht="20.25" customHeight="1" x14ac:dyDescent="0.25">
      <c r="A28" s="181"/>
      <c r="B28" s="181"/>
      <c r="C28" s="128">
        <v>2016</v>
      </c>
      <c r="D28" s="58">
        <v>2017</v>
      </c>
      <c r="E28" s="58">
        <v>2018</v>
      </c>
      <c r="F28" s="58">
        <v>2019</v>
      </c>
      <c r="G28" s="58">
        <v>2020</v>
      </c>
      <c r="H28" s="94"/>
      <c r="I28" s="94"/>
      <c r="J28" s="123"/>
      <c r="K28" s="123"/>
    </row>
    <row r="29" spans="1:11" ht="21" customHeight="1" x14ac:dyDescent="0.25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8">
        <v>7</v>
      </c>
      <c r="H29" s="94"/>
      <c r="I29" s="94"/>
      <c r="J29" s="123"/>
      <c r="K29" s="129"/>
    </row>
    <row r="30" spans="1:11" ht="37.5" customHeight="1" x14ac:dyDescent="0.25">
      <c r="A30" s="78" t="s">
        <v>477</v>
      </c>
      <c r="B30" s="27" t="s">
        <v>41</v>
      </c>
      <c r="C30" s="102">
        <v>333700</v>
      </c>
      <c r="D30" s="102">
        <v>0</v>
      </c>
      <c r="E30" s="102">
        <v>0</v>
      </c>
      <c r="F30" s="102">
        <v>0</v>
      </c>
      <c r="G30" s="102">
        <v>0</v>
      </c>
      <c r="H30" s="94"/>
      <c r="I30" s="94"/>
      <c r="J30" s="123"/>
      <c r="K30" s="129"/>
    </row>
    <row r="31" spans="1:11" ht="37.5" customHeight="1" x14ac:dyDescent="0.25">
      <c r="A31" s="78" t="s">
        <v>478</v>
      </c>
      <c r="B31" s="27" t="s">
        <v>41</v>
      </c>
      <c r="C31" s="102">
        <v>109005</v>
      </c>
      <c r="D31" s="102"/>
      <c r="E31" s="102"/>
      <c r="F31" s="102"/>
      <c r="G31" s="102"/>
      <c r="H31" s="94"/>
      <c r="I31" s="94"/>
      <c r="J31" s="123"/>
      <c r="K31" s="129"/>
    </row>
    <row r="32" spans="1:11" ht="63" customHeight="1" x14ac:dyDescent="0.25">
      <c r="A32" s="78" t="s">
        <v>257</v>
      </c>
      <c r="B32" s="27" t="s">
        <v>41</v>
      </c>
      <c r="C32" s="102">
        <v>0</v>
      </c>
      <c r="D32" s="102">
        <v>458981</v>
      </c>
      <c r="E32" s="102">
        <v>486149</v>
      </c>
      <c r="F32" s="102">
        <v>503968</v>
      </c>
      <c r="G32" s="102">
        <v>0</v>
      </c>
      <c r="H32" s="94"/>
      <c r="I32" s="94"/>
      <c r="J32" s="123"/>
      <c r="K32" s="129"/>
    </row>
    <row r="33" spans="1:11" ht="36" customHeight="1" x14ac:dyDescent="0.25">
      <c r="A33" s="97" t="s">
        <v>45</v>
      </c>
      <c r="B33" s="130" t="s">
        <v>258</v>
      </c>
      <c r="C33" s="131">
        <f t="shared" ref="C33:G33" si="0">C30+C32+C31</f>
        <v>442705</v>
      </c>
      <c r="D33" s="131">
        <f t="shared" si="0"/>
        <v>458981</v>
      </c>
      <c r="E33" s="131">
        <f t="shared" si="0"/>
        <v>486149</v>
      </c>
      <c r="F33" s="131">
        <f t="shared" si="0"/>
        <v>503968</v>
      </c>
      <c r="G33" s="131">
        <f t="shared" si="0"/>
        <v>0</v>
      </c>
      <c r="H33" s="39"/>
      <c r="I33" s="39"/>
      <c r="J33" s="132"/>
      <c r="K33" s="132"/>
    </row>
    <row r="34" spans="1:11" ht="15" customHeight="1" x14ac:dyDescent="0.25">
      <c r="A34" s="93"/>
      <c r="B34" s="98"/>
      <c r="C34" s="99"/>
      <c r="D34" s="99"/>
      <c r="E34" s="99"/>
      <c r="F34" s="99"/>
      <c r="G34" s="99"/>
      <c r="H34" s="94"/>
      <c r="I34" s="94"/>
      <c r="J34" s="123"/>
      <c r="K34" s="123"/>
    </row>
    <row r="35" spans="1:11" ht="15.75" hidden="1" customHeight="1" x14ac:dyDescent="0.25">
      <c r="A35" s="93"/>
      <c r="B35" s="98"/>
      <c r="C35" s="99"/>
      <c r="D35" s="99"/>
      <c r="E35" s="99"/>
      <c r="F35" s="99"/>
      <c r="G35" s="99"/>
      <c r="H35" s="94"/>
      <c r="I35" s="94"/>
      <c r="J35" s="123"/>
      <c r="K35" s="123"/>
    </row>
    <row r="36" spans="1:11" ht="31.5" customHeight="1" x14ac:dyDescent="0.25">
      <c r="A36" s="39" t="s">
        <v>479</v>
      </c>
      <c r="B36" s="225" t="s">
        <v>480</v>
      </c>
      <c r="C36" s="188"/>
      <c r="D36" s="188"/>
      <c r="E36" s="188"/>
      <c r="F36" s="188"/>
      <c r="G36" s="188"/>
      <c r="H36" s="94"/>
      <c r="I36" s="94"/>
      <c r="J36" s="123"/>
      <c r="K36" s="123"/>
    </row>
    <row r="37" spans="1:11" ht="15.75" customHeight="1" x14ac:dyDescent="0.25">
      <c r="A37" s="93" t="s">
        <v>481</v>
      </c>
      <c r="B37" s="100"/>
      <c r="C37" s="100"/>
      <c r="D37" s="100"/>
      <c r="E37" s="100"/>
      <c r="F37" s="100"/>
      <c r="G37" s="100"/>
      <c r="H37" s="94"/>
      <c r="I37" s="94"/>
      <c r="J37" s="123"/>
      <c r="K37" s="123"/>
    </row>
    <row r="38" spans="1:11" ht="36.75" customHeight="1" x14ac:dyDescent="0.25">
      <c r="A38" s="127" t="s">
        <v>255</v>
      </c>
      <c r="B38" s="222" t="str">
        <f>B20</f>
        <v>Осуществление государственных функций, полномочий и оказание вытекающих из них государственных услуг</v>
      </c>
      <c r="C38" s="188"/>
      <c r="D38" s="188"/>
      <c r="E38" s="188"/>
      <c r="F38" s="188"/>
      <c r="G38" s="188"/>
      <c r="H38" s="94"/>
      <c r="I38" s="94"/>
      <c r="J38" s="123"/>
      <c r="K38" s="123"/>
    </row>
    <row r="39" spans="1:11" ht="18" customHeight="1" x14ac:dyDescent="0.25">
      <c r="A39" s="127" t="s">
        <v>259</v>
      </c>
      <c r="B39" s="226" t="s">
        <v>472</v>
      </c>
      <c r="C39" s="188"/>
      <c r="D39" s="188"/>
      <c r="E39" s="188"/>
      <c r="F39" s="188"/>
      <c r="G39" s="188"/>
      <c r="H39" s="94"/>
      <c r="I39" s="94"/>
      <c r="J39" s="123"/>
      <c r="K39" s="123"/>
    </row>
    <row r="40" spans="1:11" ht="49.5" customHeight="1" x14ac:dyDescent="0.25">
      <c r="A40" s="93" t="s">
        <v>482</v>
      </c>
      <c r="B40" s="222" t="s">
        <v>483</v>
      </c>
      <c r="C40" s="188"/>
      <c r="D40" s="188"/>
      <c r="E40" s="188"/>
      <c r="F40" s="188"/>
      <c r="G40" s="188"/>
      <c r="H40" s="94"/>
      <c r="I40" s="94"/>
      <c r="J40" s="123"/>
      <c r="K40" s="123"/>
    </row>
    <row r="41" spans="1:11" ht="31.5" customHeight="1" x14ac:dyDescent="0.25">
      <c r="A41" s="221" t="s">
        <v>484</v>
      </c>
      <c r="B41" s="221" t="s">
        <v>31</v>
      </c>
      <c r="C41" s="128" t="s">
        <v>32</v>
      </c>
      <c r="D41" s="128" t="s">
        <v>33</v>
      </c>
      <c r="E41" s="182" t="s">
        <v>34</v>
      </c>
      <c r="F41" s="183"/>
      <c r="G41" s="184"/>
      <c r="H41" s="133"/>
      <c r="I41" s="133"/>
      <c r="J41" s="133"/>
      <c r="K41" s="133"/>
    </row>
    <row r="42" spans="1:11" ht="15.75" customHeight="1" x14ac:dyDescent="0.25">
      <c r="A42" s="181"/>
      <c r="B42" s="181"/>
      <c r="C42" s="128">
        <v>2016</v>
      </c>
      <c r="D42" s="58">
        <v>2017</v>
      </c>
      <c r="E42" s="58">
        <v>2018</v>
      </c>
      <c r="F42" s="58">
        <v>2019</v>
      </c>
      <c r="G42" s="58">
        <v>2020</v>
      </c>
      <c r="H42" s="123"/>
      <c r="I42" s="123"/>
      <c r="J42" s="123"/>
      <c r="K42" s="123"/>
    </row>
    <row r="43" spans="1:11" ht="15.75" customHeight="1" x14ac:dyDescent="0.25">
      <c r="A43" s="128">
        <v>1</v>
      </c>
      <c r="B43" s="128">
        <v>2</v>
      </c>
      <c r="C43" s="128">
        <v>5</v>
      </c>
      <c r="D43" s="134"/>
      <c r="E43" s="128">
        <v>6</v>
      </c>
      <c r="F43" s="128">
        <v>7</v>
      </c>
      <c r="G43" s="128">
        <v>8</v>
      </c>
      <c r="H43" s="123"/>
      <c r="I43" s="123"/>
      <c r="J43" s="123"/>
      <c r="K43" s="123"/>
    </row>
    <row r="44" spans="1:11" ht="35.25" customHeight="1" x14ac:dyDescent="0.25">
      <c r="A44" s="135" t="s">
        <v>485</v>
      </c>
      <c r="B44" s="128" t="s">
        <v>131</v>
      </c>
      <c r="C44" s="128"/>
      <c r="D44" s="128">
        <v>325</v>
      </c>
      <c r="E44" s="128">
        <v>325</v>
      </c>
      <c r="F44" s="128">
        <v>325</v>
      </c>
      <c r="G44" s="128"/>
      <c r="H44" s="123"/>
      <c r="I44" s="123"/>
      <c r="J44" s="123"/>
      <c r="K44" s="123"/>
    </row>
    <row r="45" spans="1:11" ht="18" customHeight="1" x14ac:dyDescent="0.25">
      <c r="A45" s="135" t="s">
        <v>486</v>
      </c>
      <c r="B45" s="128" t="s">
        <v>131</v>
      </c>
      <c r="C45" s="128"/>
      <c r="D45" s="134">
        <v>350</v>
      </c>
      <c r="E45" s="134">
        <v>350</v>
      </c>
      <c r="F45" s="134">
        <v>350</v>
      </c>
      <c r="G45" s="134"/>
      <c r="H45" s="123"/>
      <c r="I45" s="123"/>
      <c r="J45" s="123"/>
      <c r="K45" s="123"/>
    </row>
    <row r="46" spans="1:11" ht="31.5" customHeight="1" x14ac:dyDescent="0.25">
      <c r="A46" s="135" t="s">
        <v>487</v>
      </c>
      <c r="B46" s="128" t="s">
        <v>131</v>
      </c>
      <c r="C46" s="128"/>
      <c r="D46" s="134">
        <v>837</v>
      </c>
      <c r="E46" s="128">
        <v>822</v>
      </c>
      <c r="F46" s="128">
        <v>822</v>
      </c>
      <c r="G46" s="128"/>
      <c r="H46" s="123"/>
      <c r="I46" s="123"/>
      <c r="J46" s="123"/>
      <c r="K46" s="123"/>
    </row>
    <row r="47" spans="1:11" ht="32.25" customHeight="1" x14ac:dyDescent="0.25">
      <c r="A47" s="135" t="s">
        <v>488</v>
      </c>
      <c r="B47" s="128" t="s">
        <v>131</v>
      </c>
      <c r="C47" s="128"/>
      <c r="D47" s="134">
        <v>909</v>
      </c>
      <c r="E47" s="128">
        <v>884</v>
      </c>
      <c r="F47" s="128">
        <v>884</v>
      </c>
      <c r="G47" s="128"/>
      <c r="H47" s="123"/>
      <c r="I47" s="123"/>
      <c r="J47" s="123"/>
      <c r="K47" s="123"/>
    </row>
    <row r="48" spans="1:11" ht="15.75" hidden="1" customHeight="1" x14ac:dyDescent="0.25">
      <c r="A48" s="136"/>
      <c r="B48" s="136"/>
      <c r="C48" s="136"/>
      <c r="D48" s="136"/>
      <c r="E48" s="136"/>
      <c r="F48" s="136"/>
      <c r="G48" s="137"/>
      <c r="H48" s="123"/>
      <c r="I48" s="123"/>
      <c r="J48" s="123"/>
      <c r="K48" s="123"/>
    </row>
    <row r="49" spans="1:11" ht="15.75" customHeight="1" x14ac:dyDescent="0.25">
      <c r="A49" s="123"/>
      <c r="B49" s="123"/>
      <c r="C49" s="123"/>
      <c r="D49" s="123"/>
      <c r="E49" s="123"/>
      <c r="F49" s="123"/>
      <c r="G49" s="138"/>
      <c r="H49" s="123"/>
      <c r="I49" s="123"/>
      <c r="J49" s="123"/>
      <c r="K49" s="123"/>
    </row>
    <row r="50" spans="1:11" ht="15.75" customHeight="1" x14ac:dyDescent="0.25">
      <c r="A50" s="224" t="s">
        <v>256</v>
      </c>
      <c r="B50" s="208"/>
      <c r="C50" s="208"/>
      <c r="D50" s="208"/>
      <c r="E50" s="208"/>
      <c r="F50" s="208"/>
      <c r="G50" s="209"/>
      <c r="H50" s="123"/>
      <c r="I50" s="123"/>
      <c r="J50" s="123"/>
      <c r="K50" s="123"/>
    </row>
    <row r="51" spans="1:11" ht="31.5" customHeight="1" x14ac:dyDescent="0.25">
      <c r="A51" s="221" t="s">
        <v>30</v>
      </c>
      <c r="B51" s="221" t="s">
        <v>31</v>
      </c>
      <c r="C51" s="128" t="s">
        <v>32</v>
      </c>
      <c r="D51" s="128" t="s">
        <v>33</v>
      </c>
      <c r="E51" s="182" t="s">
        <v>34</v>
      </c>
      <c r="F51" s="183"/>
      <c r="G51" s="184"/>
      <c r="H51" s="123"/>
      <c r="I51" s="123"/>
      <c r="J51" s="123"/>
      <c r="K51" s="123"/>
    </row>
    <row r="52" spans="1:11" ht="15.75" customHeight="1" x14ac:dyDescent="0.25">
      <c r="A52" s="181"/>
      <c r="B52" s="181"/>
      <c r="C52" s="128">
        <v>2016</v>
      </c>
      <c r="D52" s="58">
        <v>2017</v>
      </c>
      <c r="E52" s="58">
        <v>2018</v>
      </c>
      <c r="F52" s="58">
        <v>2019</v>
      </c>
      <c r="G52" s="58">
        <v>2020</v>
      </c>
      <c r="H52" s="123"/>
      <c r="I52" s="123"/>
      <c r="J52" s="123"/>
      <c r="K52" s="123"/>
    </row>
    <row r="53" spans="1:11" ht="15.75" customHeight="1" x14ac:dyDescent="0.25">
      <c r="A53" s="58">
        <v>1</v>
      </c>
      <c r="B53" s="58">
        <v>2</v>
      </c>
      <c r="C53" s="58">
        <v>3</v>
      </c>
      <c r="D53" s="58">
        <v>4</v>
      </c>
      <c r="E53" s="58">
        <v>5</v>
      </c>
      <c r="F53" s="58">
        <v>6</v>
      </c>
      <c r="G53" s="58">
        <v>7</v>
      </c>
      <c r="H53" s="123"/>
      <c r="I53" s="123"/>
      <c r="J53" s="123"/>
      <c r="K53" s="123"/>
    </row>
    <row r="54" spans="1:11" ht="68.25" customHeight="1" x14ac:dyDescent="0.25">
      <c r="A54" s="78" t="s">
        <v>257</v>
      </c>
      <c r="B54" s="58" t="s">
        <v>41</v>
      </c>
      <c r="C54" s="101"/>
      <c r="D54" s="101">
        <f t="shared" ref="D54:F54" si="1">D32</f>
        <v>458981</v>
      </c>
      <c r="E54" s="101">
        <f t="shared" si="1"/>
        <v>486149</v>
      </c>
      <c r="F54" s="101">
        <f t="shared" si="1"/>
        <v>503968</v>
      </c>
      <c r="G54" s="101"/>
      <c r="H54" s="123"/>
      <c r="I54" s="123"/>
      <c r="J54" s="123"/>
      <c r="K54" s="123"/>
    </row>
    <row r="55" spans="1:11" ht="31.5" customHeight="1" x14ac:dyDescent="0.25">
      <c r="A55" s="97" t="s">
        <v>57</v>
      </c>
      <c r="B55" s="58" t="s">
        <v>258</v>
      </c>
      <c r="C55" s="139"/>
      <c r="D55" s="139">
        <f t="shared" ref="D55:F55" si="2">D54</f>
        <v>458981</v>
      </c>
      <c r="E55" s="139">
        <f t="shared" si="2"/>
        <v>486149</v>
      </c>
      <c r="F55" s="139">
        <f t="shared" si="2"/>
        <v>503968</v>
      </c>
      <c r="G55" s="139"/>
      <c r="H55" s="123"/>
      <c r="I55" s="123"/>
      <c r="J55" s="123"/>
      <c r="K55" s="123"/>
    </row>
    <row r="56" spans="1:11" ht="15.75" customHeight="1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5.75" customHeight="1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5.75" customHeight="1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5.75" customHeight="1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5.75" customHeight="1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5.75" customHeight="1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5.75" customHeight="1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5.75" customHeight="1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5.75" customHeight="1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5.75" customHeight="1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5.75" customHeight="1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5.75" customHeight="1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5.75" customHeight="1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ht="15.75" customHeight="1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</row>
    <row r="70" spans="1:11" ht="15.75" customHeight="1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5.75" customHeight="1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5.75" customHeight="1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5.75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11" ht="15.75" customHeight="1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</row>
    <row r="75" spans="1:11" ht="15.75" customHeight="1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</row>
    <row r="76" spans="1:11" ht="15.75" customHeight="1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</row>
    <row r="77" spans="1:11" ht="15.75" customHeight="1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ht="15.75" customHeight="1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15.75" customHeight="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11" ht="15.75" customHeight="1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11" ht="15.75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ht="15.75" customHeight="1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1:11" ht="15.75" customHeight="1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ht="15.75" customHeight="1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15.75" customHeight="1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1:11" ht="15.75" customHeight="1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1:11" ht="15.75" customHeight="1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1:11" ht="15.75" customHeigh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.75" customHeight="1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1:11" ht="15.75" customHeight="1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15.75" customHeight="1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</row>
    <row r="92" spans="1:11" ht="15.75" customHeight="1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1:11" ht="15.75" customHeight="1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1:11" ht="15.75" customHeight="1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1:11" ht="15.75" customHeight="1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</row>
    <row r="96" spans="1:11" ht="15.75" customHeight="1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ht="15.75" customHeight="1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5.75" customHeight="1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</row>
    <row r="99" spans="1:11" ht="15.75" customHeight="1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</row>
    <row r="100" spans="1:11" ht="15.75" customHeight="1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</row>
  </sheetData>
  <mergeCells count="27"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23:G23"/>
    <mergeCell ref="A27:A28"/>
    <mergeCell ref="B27:B28"/>
    <mergeCell ref="B38:G38"/>
    <mergeCell ref="B39:G39"/>
    <mergeCell ref="A51:A52"/>
    <mergeCell ref="A41:A42"/>
    <mergeCell ref="B40:G40"/>
    <mergeCell ref="E41:G41"/>
    <mergeCell ref="A26:G26"/>
    <mergeCell ref="E27:G27"/>
    <mergeCell ref="A50:G50"/>
    <mergeCell ref="B51:B52"/>
    <mergeCell ref="E51:G51"/>
    <mergeCell ref="B36:G36"/>
    <mergeCell ref="B41:B4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89"/>
      <c r="B1" s="89"/>
      <c r="C1" s="91"/>
      <c r="D1" s="2"/>
      <c r="E1" s="2"/>
      <c r="F1" s="204" t="s">
        <v>0</v>
      </c>
      <c r="G1" s="188"/>
      <c r="H1" s="2"/>
      <c r="I1" s="90"/>
      <c r="J1" s="91"/>
      <c r="K1" s="91"/>
      <c r="L1" s="91"/>
      <c r="M1" s="91"/>
    </row>
    <row r="2" spans="1:13" ht="14.25" customHeight="1" x14ac:dyDescent="0.25">
      <c r="A2" s="89"/>
      <c r="B2" s="89"/>
      <c r="C2" s="91"/>
      <c r="D2" s="204" t="s">
        <v>1</v>
      </c>
      <c r="E2" s="188"/>
      <c r="F2" s="188"/>
      <c r="G2" s="188"/>
      <c r="H2" s="2"/>
      <c r="I2" s="90"/>
      <c r="J2" s="91"/>
      <c r="K2" s="91"/>
      <c r="L2" s="91"/>
      <c r="M2" s="91"/>
    </row>
    <row r="3" spans="1:13" ht="14.25" customHeight="1" x14ac:dyDescent="0.25">
      <c r="A3" s="89"/>
      <c r="B3" s="89"/>
      <c r="C3" s="91"/>
      <c r="D3" s="204" t="s">
        <v>140</v>
      </c>
      <c r="E3" s="188"/>
      <c r="F3" s="188"/>
      <c r="G3" s="188"/>
      <c r="H3" s="2"/>
      <c r="I3" s="90"/>
      <c r="J3" s="91"/>
      <c r="K3" s="91"/>
      <c r="L3" s="91"/>
      <c r="M3" s="91"/>
    </row>
    <row r="4" spans="1:13" ht="14.25" customHeight="1" x14ac:dyDescent="0.25">
      <c r="A4" s="89"/>
      <c r="B4" s="89"/>
      <c r="C4" s="91"/>
      <c r="D4" s="204" t="s">
        <v>3</v>
      </c>
      <c r="E4" s="188"/>
      <c r="F4" s="188"/>
      <c r="G4" s="188"/>
      <c r="H4" s="2"/>
      <c r="I4" s="90"/>
      <c r="J4" s="91"/>
      <c r="K4" s="91"/>
      <c r="L4" s="91"/>
      <c r="M4" s="91"/>
    </row>
    <row r="5" spans="1:13" ht="14.25" customHeight="1" x14ac:dyDescent="0.25">
      <c r="A5" s="89"/>
      <c r="B5" s="89"/>
      <c r="C5" s="91"/>
      <c r="D5" s="3"/>
      <c r="E5" s="3"/>
      <c r="F5" s="3"/>
      <c r="G5" s="3"/>
      <c r="H5" s="2"/>
      <c r="I5" s="90"/>
      <c r="J5" s="91"/>
      <c r="K5" s="91"/>
      <c r="L5" s="91"/>
      <c r="M5" s="91"/>
    </row>
    <row r="6" spans="1:13" ht="14.25" customHeight="1" x14ac:dyDescent="0.25">
      <c r="A6" s="89"/>
      <c r="B6" s="89"/>
      <c r="C6" s="91"/>
      <c r="D6" s="2"/>
      <c r="E6" s="2"/>
      <c r="F6" s="2"/>
      <c r="G6" s="2"/>
      <c r="H6" s="2"/>
      <c r="I6" s="90"/>
      <c r="J6" s="91"/>
      <c r="K6" s="91"/>
      <c r="L6" s="91"/>
      <c r="M6" s="91"/>
    </row>
    <row r="7" spans="1:13" ht="15.75" customHeight="1" x14ac:dyDescent="0.25">
      <c r="A7" s="89"/>
      <c r="B7" s="89"/>
      <c r="C7" s="91"/>
      <c r="D7" s="201" t="s">
        <v>4</v>
      </c>
      <c r="E7" s="188"/>
      <c r="F7" s="188"/>
      <c r="G7" s="188"/>
      <c r="H7" s="2"/>
      <c r="I7" s="90"/>
      <c r="J7" s="91"/>
      <c r="K7" s="91"/>
      <c r="L7" s="91"/>
      <c r="M7" s="91"/>
    </row>
    <row r="8" spans="1:13" ht="15.75" customHeight="1" x14ac:dyDescent="0.25">
      <c r="A8" s="89"/>
      <c r="B8" s="89"/>
      <c r="C8" s="91"/>
      <c r="D8" s="201" t="s">
        <v>5</v>
      </c>
      <c r="E8" s="188"/>
      <c r="F8" s="188"/>
      <c r="G8" s="188"/>
      <c r="H8" s="2"/>
      <c r="I8" s="90"/>
      <c r="J8" s="91"/>
      <c r="K8" s="91"/>
      <c r="L8" s="91"/>
      <c r="M8" s="91"/>
    </row>
    <row r="9" spans="1:13" ht="15.75" customHeight="1" x14ac:dyDescent="0.25">
      <c r="A9" s="89"/>
      <c r="B9" s="89"/>
      <c r="C9" s="91"/>
      <c r="D9" s="201" t="s">
        <v>104</v>
      </c>
      <c r="E9" s="188"/>
      <c r="F9" s="188"/>
      <c r="G9" s="188"/>
      <c r="H9" s="2"/>
      <c r="I9" s="90"/>
      <c r="J9" s="91"/>
      <c r="K9" s="91"/>
      <c r="L9" s="91"/>
      <c r="M9" s="91"/>
    </row>
    <row r="10" spans="1:13" ht="15.75" customHeight="1" x14ac:dyDescent="0.25">
      <c r="A10" s="89"/>
      <c r="B10" s="89"/>
      <c r="C10" s="91"/>
      <c r="D10" s="201" t="s">
        <v>7</v>
      </c>
      <c r="E10" s="188"/>
      <c r="F10" s="188"/>
      <c r="G10" s="188"/>
      <c r="H10" s="2"/>
      <c r="I10" s="90"/>
      <c r="J10" s="91"/>
      <c r="K10" s="91"/>
      <c r="L10" s="91"/>
      <c r="M10" s="91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6"/>
      <c r="B13" s="112" t="s">
        <v>263</v>
      </c>
      <c r="C13" s="112"/>
      <c r="D13" s="112"/>
      <c r="E13" s="112"/>
      <c r="F13" s="113"/>
      <c r="G13" s="113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199" t="s">
        <v>16</v>
      </c>
      <c r="C14" s="188"/>
      <c r="D14" s="188"/>
      <c r="E14" s="188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6.5" customHeight="1" x14ac:dyDescent="0.25">
      <c r="A16" s="189" t="s">
        <v>489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435</v>
      </c>
      <c r="B17" s="140" t="s">
        <v>464</v>
      </c>
      <c r="C17" s="67"/>
      <c r="D17" s="67"/>
      <c r="E17" s="67"/>
      <c r="F17" s="67"/>
      <c r="G17" s="11"/>
      <c r="H17" s="11"/>
      <c r="I17" s="10"/>
      <c r="J17" s="11"/>
      <c r="K17" s="11"/>
      <c r="L17" s="11"/>
      <c r="M17" s="11"/>
    </row>
    <row r="18" spans="1:13" ht="42.75" customHeight="1" x14ac:dyDescent="0.25">
      <c r="A18" s="189" t="s">
        <v>490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491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0" t="s">
        <v>492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18.75" customHeight="1" x14ac:dyDescent="0.25">
      <c r="A21" s="190" t="s">
        <v>493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494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495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197" t="s">
        <v>496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497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6" t="s">
        <v>498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4" t="s">
        <v>74</v>
      </c>
      <c r="B27" s="186"/>
      <c r="C27" s="195"/>
      <c r="D27" s="180" t="s">
        <v>31</v>
      </c>
      <c r="E27" s="182" t="s">
        <v>75</v>
      </c>
      <c r="F27" s="183"/>
      <c r="G27" s="184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07"/>
      <c r="B28" s="208"/>
      <c r="C28" s="209"/>
      <c r="D28" s="181"/>
      <c r="E28" s="27" t="s">
        <v>37</v>
      </c>
      <c r="F28" s="27" t="s">
        <v>38</v>
      </c>
      <c r="G28" s="27" t="s">
        <v>39</v>
      </c>
      <c r="H28" s="21"/>
      <c r="I28" s="21"/>
      <c r="J28" s="21"/>
      <c r="K28" s="21"/>
      <c r="L28" s="21"/>
      <c r="M28" s="21"/>
    </row>
    <row r="29" spans="1:13" ht="28.5" hidden="1" customHeight="1" x14ac:dyDescent="0.25">
      <c r="A29" s="206" t="s">
        <v>499</v>
      </c>
      <c r="B29" s="183"/>
      <c r="C29" s="184"/>
      <c r="D29" s="27" t="s">
        <v>77</v>
      </c>
      <c r="E29" s="27">
        <v>96</v>
      </c>
      <c r="F29" s="27">
        <v>96</v>
      </c>
      <c r="G29" s="27">
        <v>96</v>
      </c>
      <c r="H29" s="21"/>
      <c r="I29" s="21"/>
      <c r="J29" s="21"/>
      <c r="K29" s="21"/>
      <c r="L29" s="21"/>
      <c r="M29" s="21"/>
    </row>
    <row r="30" spans="1:13" ht="36" customHeight="1" x14ac:dyDescent="0.25">
      <c r="A30" s="189" t="s">
        <v>500</v>
      </c>
      <c r="B30" s="188"/>
      <c r="C30" s="188"/>
      <c r="D30" s="188"/>
      <c r="E30" s="188"/>
      <c r="F30" s="188"/>
      <c r="G30" s="188"/>
      <c r="H30" s="15"/>
      <c r="I30" s="10"/>
      <c r="J30" s="11"/>
      <c r="K30" s="11"/>
      <c r="L30" s="11"/>
      <c r="M30" s="11"/>
    </row>
    <row r="31" spans="1:13" ht="15.75" customHeight="1" x14ac:dyDescent="0.25">
      <c r="A31" s="16"/>
      <c r="B31" s="16"/>
      <c r="C31" s="16"/>
      <c r="D31" s="16"/>
      <c r="E31" s="16"/>
      <c r="F31" s="16"/>
      <c r="G31" s="16"/>
      <c r="H31" s="15"/>
      <c r="I31" s="10"/>
      <c r="J31" s="11"/>
      <c r="K31" s="11"/>
      <c r="L31" s="11"/>
      <c r="M31" s="11"/>
    </row>
    <row r="32" spans="1:13" ht="15.75" customHeight="1" x14ac:dyDescent="0.25">
      <c r="A32" s="180" t="s">
        <v>275</v>
      </c>
      <c r="B32" s="180" t="s">
        <v>31</v>
      </c>
      <c r="C32" s="180" t="s">
        <v>501</v>
      </c>
      <c r="D32" s="180" t="s">
        <v>447</v>
      </c>
      <c r="E32" s="182" t="s">
        <v>75</v>
      </c>
      <c r="F32" s="183"/>
      <c r="G32" s="184"/>
      <c r="H32" s="15"/>
      <c r="I32" s="21"/>
      <c r="J32" s="21"/>
      <c r="K32" s="21"/>
      <c r="L32" s="21"/>
      <c r="M32" s="21"/>
    </row>
    <row r="33" spans="1:13" ht="15.75" customHeight="1" x14ac:dyDescent="0.25">
      <c r="A33" s="181"/>
      <c r="B33" s="181"/>
      <c r="C33" s="181"/>
      <c r="D33" s="181"/>
      <c r="E33" s="27" t="s">
        <v>38</v>
      </c>
      <c r="F33" s="27" t="s">
        <v>39</v>
      </c>
      <c r="G33" s="27" t="s">
        <v>249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9" t="s">
        <v>502</v>
      </c>
      <c r="B34" s="27" t="s">
        <v>41</v>
      </c>
      <c r="C34" s="29">
        <v>41583</v>
      </c>
      <c r="D34" s="29">
        <v>0</v>
      </c>
      <c r="E34" s="29">
        <v>0</v>
      </c>
      <c r="F34" s="29">
        <v>0</v>
      </c>
      <c r="G34" s="29">
        <v>0</v>
      </c>
      <c r="H34" s="15"/>
      <c r="I34" s="21"/>
      <c r="J34" s="21"/>
      <c r="K34" s="21"/>
      <c r="L34" s="21"/>
      <c r="M34" s="21"/>
    </row>
    <row r="35" spans="1:13" ht="47.25" customHeight="1" x14ac:dyDescent="0.25">
      <c r="A35" s="69" t="s">
        <v>503</v>
      </c>
      <c r="B35" s="27" t="s">
        <v>41</v>
      </c>
      <c r="C35" s="29">
        <v>0</v>
      </c>
      <c r="D35" s="29">
        <v>57837</v>
      </c>
      <c r="E35" s="29">
        <v>47609</v>
      </c>
      <c r="F35" s="29">
        <v>50942</v>
      </c>
      <c r="G35" s="29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70" t="s">
        <v>57</v>
      </c>
      <c r="B36" s="36" t="s">
        <v>258</v>
      </c>
      <c r="C36" s="37">
        <f>C34</f>
        <v>41583</v>
      </c>
      <c r="D36" s="37">
        <f t="shared" ref="D36:G36" si="0">D35</f>
        <v>57837</v>
      </c>
      <c r="E36" s="37">
        <f t="shared" si="0"/>
        <v>47609</v>
      </c>
      <c r="F36" s="37">
        <f t="shared" si="0"/>
        <v>50942</v>
      </c>
      <c r="G36" s="37">
        <f t="shared" si="0"/>
        <v>0</v>
      </c>
      <c r="H36" s="67"/>
      <c r="I36" s="67"/>
      <c r="J36" s="67"/>
      <c r="K36" s="67"/>
      <c r="L36" s="67"/>
      <c r="M36" s="67"/>
    </row>
    <row r="37" spans="1:13" ht="32.25" customHeight="1" x14ac:dyDescent="0.25">
      <c r="A37" s="220" t="s">
        <v>504</v>
      </c>
      <c r="B37" s="186"/>
      <c r="C37" s="186"/>
      <c r="D37" s="186"/>
      <c r="E37" s="186"/>
      <c r="F37" s="186"/>
      <c r="G37" s="186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505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8.75" customHeight="1" x14ac:dyDescent="0.25">
      <c r="A39" s="190" t="s">
        <v>453</v>
      </c>
      <c r="B39" s="188"/>
      <c r="C39" s="188"/>
      <c r="D39" s="188"/>
      <c r="E39" s="188"/>
      <c r="F39" s="188"/>
      <c r="G39" s="188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506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39.75" customHeight="1" x14ac:dyDescent="0.25">
      <c r="A41" s="189" t="s">
        <v>507</v>
      </c>
      <c r="B41" s="188"/>
      <c r="C41" s="188"/>
      <c r="D41" s="188"/>
      <c r="E41" s="188"/>
      <c r="F41" s="188"/>
      <c r="G41" s="188"/>
      <c r="H41" s="15"/>
      <c r="I41" s="10"/>
      <c r="J41" s="11"/>
      <c r="K41" s="11"/>
      <c r="L41" s="11"/>
      <c r="M41" s="11"/>
    </row>
    <row r="42" spans="1:13" ht="35.25" customHeight="1" x14ac:dyDescent="0.25">
      <c r="A42" s="180" t="s">
        <v>51</v>
      </c>
      <c r="B42" s="180" t="s">
        <v>31</v>
      </c>
      <c r="C42" s="27" t="s">
        <v>32</v>
      </c>
      <c r="D42" s="27" t="s">
        <v>33</v>
      </c>
      <c r="E42" s="182" t="s">
        <v>34</v>
      </c>
      <c r="F42" s="183"/>
      <c r="G42" s="184"/>
      <c r="H42" s="10"/>
      <c r="I42" s="11"/>
      <c r="J42" s="11"/>
      <c r="K42" s="11"/>
      <c r="L42" s="11"/>
      <c r="M42" s="11"/>
    </row>
    <row r="43" spans="1:13" ht="21" customHeight="1" x14ac:dyDescent="0.25">
      <c r="A43" s="181"/>
      <c r="B43" s="181"/>
      <c r="C43" s="27" t="s">
        <v>36</v>
      </c>
      <c r="D43" s="27" t="s">
        <v>37</v>
      </c>
      <c r="E43" s="27" t="s">
        <v>38</v>
      </c>
      <c r="F43" s="27" t="s">
        <v>39</v>
      </c>
      <c r="G43" s="27" t="s">
        <v>249</v>
      </c>
      <c r="H43" s="10"/>
      <c r="I43" s="11"/>
      <c r="J43" s="11"/>
      <c r="K43" s="11"/>
      <c r="L43" s="11"/>
      <c r="M43" s="11"/>
    </row>
    <row r="44" spans="1:13" ht="36.75" customHeight="1" x14ac:dyDescent="0.25">
      <c r="A44" s="141" t="s">
        <v>250</v>
      </c>
      <c r="B44" s="142" t="s">
        <v>126</v>
      </c>
      <c r="C44" s="29">
        <v>0</v>
      </c>
      <c r="D44" s="29">
        <v>4940</v>
      </c>
      <c r="E44" s="29">
        <v>5350</v>
      </c>
      <c r="F44" s="29">
        <v>5350</v>
      </c>
      <c r="G44" s="29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13"/>
      <c r="B45" s="188"/>
      <c r="C45" s="188"/>
      <c r="D45" s="188"/>
      <c r="E45" s="188"/>
      <c r="F45" s="188"/>
      <c r="G45" s="188"/>
      <c r="H45" s="188"/>
      <c r="I45" s="10"/>
      <c r="J45" s="19"/>
      <c r="K45" s="19"/>
      <c r="L45" s="19"/>
      <c r="M45" s="19"/>
    </row>
    <row r="46" spans="1:13" ht="38.25" customHeight="1" x14ac:dyDescent="0.25">
      <c r="A46" s="180" t="s">
        <v>56</v>
      </c>
      <c r="B46" s="180" t="s">
        <v>31</v>
      </c>
      <c r="C46" s="27" t="s">
        <v>32</v>
      </c>
      <c r="D46" s="27" t="s">
        <v>33</v>
      </c>
      <c r="E46" s="182" t="s">
        <v>34</v>
      </c>
      <c r="F46" s="183"/>
      <c r="G46" s="184"/>
      <c r="H46" s="10"/>
      <c r="I46" s="11"/>
      <c r="J46" s="11"/>
      <c r="K46" s="11"/>
      <c r="L46" s="11"/>
      <c r="M46" s="11"/>
    </row>
    <row r="47" spans="1:13" ht="18" customHeight="1" x14ac:dyDescent="0.25">
      <c r="A47" s="181"/>
      <c r="B47" s="181"/>
      <c r="C47" s="27" t="s">
        <v>36</v>
      </c>
      <c r="D47" s="27" t="s">
        <v>37</v>
      </c>
      <c r="E47" s="27" t="s">
        <v>38</v>
      </c>
      <c r="F47" s="27" t="s">
        <v>39</v>
      </c>
      <c r="G47" s="27" t="s">
        <v>249</v>
      </c>
      <c r="H47" s="10"/>
      <c r="I47" s="11"/>
      <c r="J47" s="11"/>
      <c r="K47" s="11"/>
      <c r="L47" s="11"/>
      <c r="M47" s="11"/>
    </row>
    <row r="48" spans="1:13" ht="52.5" customHeight="1" x14ac:dyDescent="0.25">
      <c r="A48" s="69" t="s">
        <v>503</v>
      </c>
      <c r="B48" s="27" t="s">
        <v>41</v>
      </c>
      <c r="C48" s="29">
        <f t="shared" ref="C48:G48" si="1">C35</f>
        <v>0</v>
      </c>
      <c r="D48" s="29">
        <f t="shared" si="1"/>
        <v>57837</v>
      </c>
      <c r="E48" s="29">
        <f t="shared" si="1"/>
        <v>47609</v>
      </c>
      <c r="F48" s="29">
        <f t="shared" si="1"/>
        <v>50942</v>
      </c>
      <c r="G48" s="29">
        <f t="shared" si="1"/>
        <v>0</v>
      </c>
      <c r="H48" s="10"/>
      <c r="I48" s="11"/>
      <c r="J48" s="11"/>
      <c r="K48" s="11"/>
      <c r="L48" s="11"/>
      <c r="M48" s="11"/>
    </row>
    <row r="49" spans="1:13" ht="26.25" customHeight="1" x14ac:dyDescent="0.25">
      <c r="A49" s="35" t="s">
        <v>57</v>
      </c>
      <c r="B49" s="36" t="s">
        <v>41</v>
      </c>
      <c r="C49" s="37">
        <f t="shared" ref="C49:G49" si="2">C48</f>
        <v>0</v>
      </c>
      <c r="D49" s="37">
        <f t="shared" si="2"/>
        <v>57837</v>
      </c>
      <c r="E49" s="37">
        <f t="shared" si="2"/>
        <v>47609</v>
      </c>
      <c r="F49" s="37">
        <f t="shared" si="2"/>
        <v>50942</v>
      </c>
      <c r="G49" s="37">
        <f t="shared" si="2"/>
        <v>0</v>
      </c>
      <c r="H49" s="10"/>
      <c r="I49" s="11"/>
      <c r="J49" s="77"/>
      <c r="K49" s="77"/>
      <c r="L49" s="77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2:C33"/>
    <mergeCell ref="D32:D33"/>
    <mergeCell ref="A27:C28"/>
    <mergeCell ref="D27:D28"/>
    <mergeCell ref="E27:G27"/>
    <mergeCell ref="A29:C29"/>
    <mergeCell ref="A30:G30"/>
    <mergeCell ref="A32:A33"/>
    <mergeCell ref="B32:B33"/>
    <mergeCell ref="A46:A47"/>
    <mergeCell ref="A42:A43"/>
    <mergeCell ref="A41:G41"/>
    <mergeCell ref="E42:G42"/>
    <mergeCell ref="E32:G32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1" t="s">
        <v>4</v>
      </c>
      <c r="E7" s="188"/>
      <c r="F7" s="188"/>
      <c r="G7" s="188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1" t="s">
        <v>5</v>
      </c>
      <c r="E8" s="188"/>
      <c r="F8" s="188"/>
      <c r="G8" s="188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1" t="s">
        <v>104</v>
      </c>
      <c r="E9" s="188"/>
      <c r="F9" s="188"/>
      <c r="G9" s="188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1" t="s">
        <v>7</v>
      </c>
      <c r="E10" s="188"/>
      <c r="F10" s="188"/>
      <c r="G10" s="188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6"/>
      <c r="B14" s="112" t="s">
        <v>263</v>
      </c>
      <c r="C14" s="112"/>
      <c r="D14" s="112"/>
      <c r="E14" s="112"/>
      <c r="F14" s="113"/>
      <c r="G14" s="113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199" t="s">
        <v>16</v>
      </c>
      <c r="C15" s="188"/>
      <c r="D15" s="188"/>
      <c r="E15" s="188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89" t="s">
        <v>508</v>
      </c>
      <c r="B17" s="188"/>
      <c r="C17" s="188"/>
      <c r="D17" s="188"/>
      <c r="E17" s="188"/>
      <c r="F17" s="188"/>
      <c r="G17" s="188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509</v>
      </c>
      <c r="B18" s="67"/>
      <c r="C18" s="67"/>
      <c r="D18" s="67"/>
      <c r="E18" s="67"/>
      <c r="F18" s="67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89" t="s">
        <v>510</v>
      </c>
      <c r="B19" s="188"/>
      <c r="C19" s="188"/>
      <c r="D19" s="188"/>
      <c r="E19" s="188"/>
      <c r="F19" s="188"/>
      <c r="G19" s="188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511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0" t="s">
        <v>512</v>
      </c>
      <c r="B21" s="188"/>
      <c r="C21" s="188"/>
      <c r="D21" s="188"/>
      <c r="E21" s="188"/>
      <c r="F21" s="188"/>
      <c r="G21" s="188"/>
      <c r="H21" s="21"/>
      <c r="I21" s="21"/>
      <c r="J21" s="21"/>
      <c r="K21" s="21"/>
      <c r="L21" s="21"/>
      <c r="M21" s="21"/>
    </row>
    <row r="22" spans="1:13" ht="28.5" customHeight="1" x14ac:dyDescent="0.25">
      <c r="A22" s="190" t="s">
        <v>513</v>
      </c>
      <c r="B22" s="188"/>
      <c r="C22" s="188"/>
      <c r="D22" s="188"/>
      <c r="E22" s="188"/>
      <c r="F22" s="188"/>
      <c r="G22" s="188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514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515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197" t="s">
        <v>516</v>
      </c>
      <c r="B25" s="188"/>
      <c r="C25" s="188"/>
      <c r="D25" s="188"/>
      <c r="E25" s="188"/>
      <c r="F25" s="188"/>
      <c r="G25" s="188"/>
      <c r="H25" s="15"/>
      <c r="I25" s="18"/>
      <c r="J25" s="19"/>
      <c r="K25" s="19"/>
      <c r="L25" s="19"/>
      <c r="M25" s="11"/>
    </row>
    <row r="26" spans="1:13" ht="45" customHeight="1" x14ac:dyDescent="0.25">
      <c r="A26" s="189" t="s">
        <v>517</v>
      </c>
      <c r="B26" s="188"/>
      <c r="C26" s="188"/>
      <c r="D26" s="188"/>
      <c r="E26" s="188"/>
      <c r="F26" s="188"/>
      <c r="G26" s="188"/>
      <c r="H26" s="11"/>
      <c r="I26" s="18"/>
      <c r="J26" s="19"/>
      <c r="K26" s="19"/>
      <c r="L26" s="19"/>
      <c r="M26" s="11"/>
    </row>
    <row r="27" spans="1:13" ht="48" customHeight="1" x14ac:dyDescent="0.25">
      <c r="A27" s="189" t="s">
        <v>518</v>
      </c>
      <c r="B27" s="188"/>
      <c r="C27" s="188"/>
      <c r="D27" s="188"/>
      <c r="E27" s="188"/>
      <c r="F27" s="188"/>
      <c r="G27" s="188"/>
      <c r="H27" s="15"/>
      <c r="I27" s="10"/>
      <c r="J27" s="11"/>
      <c r="K27" s="11"/>
      <c r="L27" s="11"/>
      <c r="M27" s="11"/>
    </row>
    <row r="28" spans="1:13" ht="15.75" customHeight="1" x14ac:dyDescent="0.25">
      <c r="A28" s="180" t="s">
        <v>275</v>
      </c>
      <c r="B28" s="180" t="s">
        <v>31</v>
      </c>
      <c r="C28" s="180" t="s">
        <v>446</v>
      </c>
      <c r="D28" s="180" t="s">
        <v>447</v>
      </c>
      <c r="E28" s="182" t="s">
        <v>75</v>
      </c>
      <c r="F28" s="183"/>
      <c r="G28" s="184"/>
      <c r="H28" s="15"/>
      <c r="I28" s="21"/>
      <c r="J28" s="21"/>
      <c r="K28" s="21"/>
      <c r="L28" s="21"/>
      <c r="M28" s="21"/>
    </row>
    <row r="29" spans="1:13" ht="15.75" customHeight="1" x14ac:dyDescent="0.25">
      <c r="A29" s="181"/>
      <c r="B29" s="181"/>
      <c r="C29" s="181"/>
      <c r="D29" s="181"/>
      <c r="E29" s="27" t="s">
        <v>38</v>
      </c>
      <c r="F29" s="27" t="s">
        <v>39</v>
      </c>
      <c r="G29" s="27" t="s">
        <v>249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9" t="s">
        <v>519</v>
      </c>
      <c r="B30" s="27" t="s">
        <v>41</v>
      </c>
      <c r="C30" s="29">
        <v>54013</v>
      </c>
      <c r="D30" s="29"/>
      <c r="E30" s="29"/>
      <c r="F30" s="29"/>
      <c r="G30" s="29"/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520</v>
      </c>
      <c r="B31" s="27" t="s">
        <v>41</v>
      </c>
      <c r="C31" s="29">
        <v>10114</v>
      </c>
      <c r="D31" s="29"/>
      <c r="E31" s="29"/>
      <c r="F31" s="29"/>
      <c r="G31" s="29"/>
      <c r="H31" s="21"/>
      <c r="I31" s="21"/>
      <c r="J31" s="21"/>
      <c r="K31" s="21"/>
      <c r="L31" s="21"/>
      <c r="M31" s="21"/>
    </row>
    <row r="32" spans="1:13" ht="31.5" customHeight="1" x14ac:dyDescent="0.25">
      <c r="A32" s="69" t="s">
        <v>521</v>
      </c>
      <c r="B32" s="27" t="s">
        <v>41</v>
      </c>
      <c r="C32" s="29"/>
      <c r="D32" s="29">
        <v>66647</v>
      </c>
      <c r="E32" s="29">
        <v>71047</v>
      </c>
      <c r="F32" s="29">
        <v>73087</v>
      </c>
      <c r="G32" s="29"/>
      <c r="H32" s="21"/>
      <c r="I32" s="21"/>
      <c r="J32" s="21"/>
      <c r="K32" s="21"/>
      <c r="L32" s="21"/>
      <c r="M32" s="21"/>
    </row>
    <row r="33" spans="1:13" ht="31.5" customHeight="1" x14ac:dyDescent="0.25">
      <c r="A33" s="70" t="s">
        <v>57</v>
      </c>
      <c r="B33" s="36" t="s">
        <v>258</v>
      </c>
      <c r="C33" s="114">
        <f t="shared" ref="C33:G33" si="0">C30+C31+C32</f>
        <v>64127</v>
      </c>
      <c r="D33" s="114">
        <f t="shared" si="0"/>
        <v>66647</v>
      </c>
      <c r="E33" s="114">
        <f t="shared" si="0"/>
        <v>71047</v>
      </c>
      <c r="F33" s="114">
        <f t="shared" si="0"/>
        <v>73087</v>
      </c>
      <c r="G33" s="114">
        <f t="shared" si="0"/>
        <v>0</v>
      </c>
      <c r="H33" s="67"/>
      <c r="I33" s="67"/>
      <c r="J33" s="67"/>
      <c r="K33" s="67"/>
      <c r="L33" s="67"/>
      <c r="M33" s="67"/>
    </row>
    <row r="34" spans="1:13" ht="32.25" customHeight="1" x14ac:dyDescent="0.25">
      <c r="A34" s="220" t="s">
        <v>522</v>
      </c>
      <c r="B34" s="186"/>
      <c r="C34" s="186"/>
      <c r="D34" s="186"/>
      <c r="E34" s="186"/>
      <c r="F34" s="186"/>
      <c r="G34" s="186"/>
      <c r="H34" s="15"/>
      <c r="I34" s="10"/>
      <c r="J34" s="11"/>
      <c r="K34" s="11"/>
      <c r="L34" s="11"/>
      <c r="M34" s="11"/>
    </row>
    <row r="35" spans="1:13" ht="17.25" customHeight="1" x14ac:dyDescent="0.25">
      <c r="A35" s="20" t="s">
        <v>523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1" customHeight="1" x14ac:dyDescent="0.25">
      <c r="A36" s="190" t="s">
        <v>453</v>
      </c>
      <c r="B36" s="188"/>
      <c r="C36" s="188"/>
      <c r="D36" s="188"/>
      <c r="E36" s="188"/>
      <c r="F36" s="188"/>
      <c r="G36" s="188"/>
      <c r="H36" s="15"/>
      <c r="I36" s="21"/>
      <c r="J36" s="21"/>
      <c r="K36" s="21"/>
      <c r="L36" s="21"/>
      <c r="M36" s="21"/>
    </row>
    <row r="37" spans="1:13" ht="15.75" customHeight="1" x14ac:dyDescent="0.25">
      <c r="A37" s="5" t="s">
        <v>524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61.5" customHeight="1" x14ac:dyDescent="0.25">
      <c r="A38" s="189" t="s">
        <v>525</v>
      </c>
      <c r="B38" s="188"/>
      <c r="C38" s="188"/>
      <c r="D38" s="188"/>
      <c r="E38" s="188"/>
      <c r="F38" s="188"/>
      <c r="G38" s="188"/>
      <c r="H38" s="15"/>
      <c r="I38" s="10"/>
      <c r="J38" s="11"/>
      <c r="K38" s="11"/>
      <c r="L38" s="11"/>
      <c r="M38" s="11"/>
    </row>
    <row r="39" spans="1:13" ht="35.25" customHeight="1" x14ac:dyDescent="0.25">
      <c r="A39" s="180" t="s">
        <v>51</v>
      </c>
      <c r="B39" s="180" t="s">
        <v>31</v>
      </c>
      <c r="C39" s="27" t="s">
        <v>32</v>
      </c>
      <c r="D39" s="27" t="s">
        <v>33</v>
      </c>
      <c r="E39" s="182" t="s">
        <v>34</v>
      </c>
      <c r="F39" s="183"/>
      <c r="G39" s="184"/>
      <c r="H39" s="10"/>
      <c r="I39" s="11"/>
      <c r="J39" s="11"/>
      <c r="K39" s="11"/>
      <c r="L39" s="11"/>
      <c r="M39" s="11"/>
    </row>
    <row r="40" spans="1:13" ht="21" customHeight="1" x14ac:dyDescent="0.25">
      <c r="A40" s="181"/>
      <c r="B40" s="181"/>
      <c r="C40" s="27" t="s">
        <v>36</v>
      </c>
      <c r="D40" s="27" t="s">
        <v>37</v>
      </c>
      <c r="E40" s="27" t="s">
        <v>38</v>
      </c>
      <c r="F40" s="27" t="s">
        <v>39</v>
      </c>
      <c r="G40" s="27" t="s">
        <v>249</v>
      </c>
      <c r="H40" s="10"/>
      <c r="I40" s="11"/>
      <c r="J40" s="11"/>
      <c r="K40" s="11"/>
      <c r="L40" s="11"/>
      <c r="M40" s="11"/>
    </row>
    <row r="41" spans="1:13" ht="39.75" customHeight="1" x14ac:dyDescent="0.25">
      <c r="A41" s="115" t="s">
        <v>458</v>
      </c>
      <c r="B41" s="117" t="s">
        <v>459</v>
      </c>
      <c r="C41" s="27"/>
      <c r="D41" s="27">
        <v>68</v>
      </c>
      <c r="E41" s="27">
        <v>68</v>
      </c>
      <c r="F41" s="27">
        <v>68</v>
      </c>
      <c r="G41" s="27"/>
      <c r="H41" s="10"/>
      <c r="I41" s="11"/>
      <c r="J41" s="11"/>
      <c r="K41" s="11"/>
      <c r="L41" s="11"/>
      <c r="M41" s="11"/>
    </row>
    <row r="42" spans="1:13" ht="39" customHeight="1" x14ac:dyDescent="0.25">
      <c r="A42" s="115" t="s">
        <v>526</v>
      </c>
      <c r="B42" s="116" t="s">
        <v>527</v>
      </c>
      <c r="C42" s="27"/>
      <c r="D42" s="27">
        <v>5</v>
      </c>
      <c r="E42" s="27">
        <v>5</v>
      </c>
      <c r="F42" s="27">
        <v>5</v>
      </c>
      <c r="G42" s="27"/>
      <c r="H42" s="10"/>
      <c r="I42" s="11"/>
      <c r="J42" s="11"/>
      <c r="K42" s="11"/>
      <c r="L42" s="11"/>
      <c r="M42" s="11"/>
    </row>
    <row r="43" spans="1:13" ht="15.75" customHeight="1" x14ac:dyDescent="0.25">
      <c r="A43" s="213"/>
      <c r="B43" s="188"/>
      <c r="C43" s="188"/>
      <c r="D43" s="188"/>
      <c r="E43" s="188"/>
      <c r="F43" s="188"/>
      <c r="G43" s="188"/>
      <c r="H43" s="188"/>
      <c r="I43" s="10"/>
      <c r="J43" s="19"/>
      <c r="K43" s="19"/>
      <c r="L43" s="19"/>
      <c r="M43" s="19"/>
    </row>
    <row r="44" spans="1:13" ht="38.25" customHeight="1" x14ac:dyDescent="0.25">
      <c r="A44" s="180" t="s">
        <v>56</v>
      </c>
      <c r="B44" s="180" t="s">
        <v>31</v>
      </c>
      <c r="C44" s="27" t="s">
        <v>32</v>
      </c>
      <c r="D44" s="27" t="s">
        <v>33</v>
      </c>
      <c r="E44" s="182" t="s">
        <v>34</v>
      </c>
      <c r="F44" s="183"/>
      <c r="G44" s="184"/>
      <c r="H44" s="10"/>
      <c r="I44" s="11"/>
      <c r="J44" s="11"/>
      <c r="K44" s="11"/>
      <c r="L44" s="11"/>
      <c r="M44" s="11"/>
    </row>
    <row r="45" spans="1:13" ht="18" customHeight="1" x14ac:dyDescent="0.25">
      <c r="A45" s="181"/>
      <c r="B45" s="181"/>
      <c r="C45" s="27" t="s">
        <v>36</v>
      </c>
      <c r="D45" s="27" t="s">
        <v>37</v>
      </c>
      <c r="E45" s="27" t="s">
        <v>38</v>
      </c>
      <c r="F45" s="27" t="s">
        <v>39</v>
      </c>
      <c r="G45" s="27" t="s">
        <v>249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69" t="s">
        <v>521</v>
      </c>
      <c r="B46" s="27" t="s">
        <v>41</v>
      </c>
      <c r="C46" s="29"/>
      <c r="D46" s="29">
        <f t="shared" ref="D46:F46" si="1">D32</f>
        <v>66647</v>
      </c>
      <c r="E46" s="29">
        <f t="shared" si="1"/>
        <v>71047</v>
      </c>
      <c r="F46" s="29">
        <f t="shared" si="1"/>
        <v>73087</v>
      </c>
      <c r="G46" s="29"/>
      <c r="H46" s="10"/>
      <c r="I46" s="11"/>
      <c r="J46" s="11"/>
      <c r="K46" s="11"/>
      <c r="L46" s="11"/>
      <c r="M46" s="11"/>
    </row>
    <row r="47" spans="1:13" ht="39" customHeight="1" x14ac:dyDescent="0.25">
      <c r="A47" s="35" t="s">
        <v>57</v>
      </c>
      <c r="B47" s="36" t="s">
        <v>41</v>
      </c>
      <c r="C47" s="37"/>
      <c r="D47" s="37">
        <f t="shared" ref="D47:F47" si="2">D46</f>
        <v>66647</v>
      </c>
      <c r="E47" s="37">
        <f t="shared" si="2"/>
        <v>71047</v>
      </c>
      <c r="F47" s="37">
        <f t="shared" si="2"/>
        <v>73087</v>
      </c>
      <c r="G47" s="37"/>
      <c r="H47" s="10"/>
      <c r="I47" s="11"/>
      <c r="J47" s="77"/>
      <c r="K47" s="77"/>
      <c r="L47" s="77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1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43:H43"/>
    <mergeCell ref="A26:G26"/>
    <mergeCell ref="A27:G27"/>
    <mergeCell ref="A28:A29"/>
    <mergeCell ref="B28:B29"/>
    <mergeCell ref="C28:C29"/>
    <mergeCell ref="D28:D29"/>
    <mergeCell ref="E28:G28"/>
    <mergeCell ref="A44:A45"/>
    <mergeCell ref="B44:B45"/>
    <mergeCell ref="E44:G44"/>
    <mergeCell ref="A34:G34"/>
    <mergeCell ref="A36:G36"/>
    <mergeCell ref="A38:G38"/>
    <mergeCell ref="A39:A40"/>
    <mergeCell ref="B39:B40"/>
    <mergeCell ref="E39:G39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5.1406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1" t="s">
        <v>4</v>
      </c>
      <c r="E7" s="188"/>
      <c r="F7" s="188"/>
      <c r="G7" s="188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1" t="s">
        <v>5</v>
      </c>
      <c r="E8" s="188"/>
      <c r="F8" s="188"/>
      <c r="G8" s="188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1" t="s">
        <v>104</v>
      </c>
      <c r="E9" s="188"/>
      <c r="F9" s="188"/>
      <c r="G9" s="188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1" t="s">
        <v>7</v>
      </c>
      <c r="E10" s="188"/>
      <c r="F10" s="188"/>
      <c r="G10" s="188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6"/>
      <c r="B13" s="112" t="s">
        <v>263</v>
      </c>
      <c r="C13" s="112"/>
      <c r="D13" s="112"/>
      <c r="E13" s="112"/>
      <c r="F13" s="113"/>
      <c r="G13" s="113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199" t="s">
        <v>16</v>
      </c>
      <c r="C14" s="188"/>
      <c r="D14" s="188"/>
      <c r="E14" s="188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31.5" customHeight="1" x14ac:dyDescent="0.25">
      <c r="A16" s="189" t="s">
        <v>528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435</v>
      </c>
      <c r="B17" s="67"/>
      <c r="C17" s="67"/>
      <c r="D17" s="67"/>
      <c r="E17" s="67"/>
      <c r="F17" s="67"/>
      <c r="G17" s="11"/>
      <c r="H17" s="11"/>
      <c r="I17" s="10"/>
      <c r="J17" s="11"/>
      <c r="K17" s="11"/>
      <c r="L17" s="11"/>
      <c r="M17" s="11"/>
    </row>
    <row r="18" spans="1:13" ht="40.5" customHeight="1" x14ac:dyDescent="0.25">
      <c r="A18" s="189" t="s">
        <v>529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530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0" t="s">
        <v>531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22.5" customHeight="1" x14ac:dyDescent="0.25">
      <c r="A21" s="190" t="s">
        <v>532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533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534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30.75" customHeight="1" x14ac:dyDescent="0.25">
      <c r="A24" s="197" t="s">
        <v>535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536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76" t="s">
        <v>537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15.75" hidden="1" customHeight="1" x14ac:dyDescent="0.25">
      <c r="A27" s="194" t="s">
        <v>74</v>
      </c>
      <c r="B27" s="186"/>
      <c r="C27" s="195"/>
      <c r="D27" s="180" t="s">
        <v>31</v>
      </c>
      <c r="E27" s="182" t="s">
        <v>75</v>
      </c>
      <c r="F27" s="183"/>
      <c r="G27" s="184"/>
      <c r="H27" s="21"/>
      <c r="I27" s="21"/>
      <c r="J27" s="21"/>
      <c r="K27" s="21"/>
      <c r="L27" s="21"/>
      <c r="M27" s="21"/>
    </row>
    <row r="28" spans="1:13" ht="15.75" hidden="1" customHeight="1" x14ac:dyDescent="0.25">
      <c r="A28" s="207"/>
      <c r="B28" s="208"/>
      <c r="C28" s="209"/>
      <c r="D28" s="181"/>
      <c r="E28" s="27" t="s">
        <v>37</v>
      </c>
      <c r="F28" s="27" t="s">
        <v>38</v>
      </c>
      <c r="G28" s="27" t="s">
        <v>39</v>
      </c>
      <c r="H28" s="21"/>
      <c r="I28" s="21"/>
      <c r="J28" s="21"/>
      <c r="K28" s="21"/>
      <c r="L28" s="21"/>
      <c r="M28" s="21"/>
    </row>
    <row r="29" spans="1:13" ht="48.75" hidden="1" customHeight="1" x14ac:dyDescent="0.25">
      <c r="A29" s="206" t="s">
        <v>251</v>
      </c>
      <c r="B29" s="183"/>
      <c r="C29" s="184"/>
      <c r="D29" s="27" t="s">
        <v>77</v>
      </c>
      <c r="E29" s="27">
        <v>60</v>
      </c>
      <c r="F29" s="27">
        <v>80</v>
      </c>
      <c r="G29" s="27">
        <v>100</v>
      </c>
      <c r="H29" s="21"/>
      <c r="I29" s="21"/>
      <c r="J29" s="21"/>
      <c r="K29" s="21"/>
      <c r="L29" s="21"/>
      <c r="M29" s="21"/>
    </row>
    <row r="30" spans="1:13" ht="84" customHeight="1" x14ac:dyDescent="0.25">
      <c r="A30" s="189" t="s">
        <v>538</v>
      </c>
      <c r="B30" s="188"/>
      <c r="C30" s="188"/>
      <c r="D30" s="188"/>
      <c r="E30" s="188"/>
      <c r="F30" s="188"/>
      <c r="G30" s="188"/>
      <c r="H30" s="15"/>
      <c r="I30" s="10"/>
      <c r="J30" s="11"/>
      <c r="K30" s="11"/>
      <c r="L30" s="11"/>
      <c r="M30" s="11"/>
    </row>
    <row r="31" spans="1:13" ht="15.75" customHeight="1" x14ac:dyDescent="0.25">
      <c r="A31" s="180" t="s">
        <v>275</v>
      </c>
      <c r="B31" s="180" t="s">
        <v>31</v>
      </c>
      <c r="C31" s="180" t="s">
        <v>539</v>
      </c>
      <c r="D31" s="180" t="s">
        <v>447</v>
      </c>
      <c r="E31" s="182" t="s">
        <v>75</v>
      </c>
      <c r="F31" s="183"/>
      <c r="G31" s="184"/>
      <c r="H31" s="15"/>
      <c r="I31" s="21"/>
      <c r="J31" s="21"/>
      <c r="K31" s="21"/>
      <c r="L31" s="21"/>
      <c r="M31" s="21"/>
    </row>
    <row r="32" spans="1:13" ht="15.75" customHeight="1" x14ac:dyDescent="0.25">
      <c r="A32" s="181"/>
      <c r="B32" s="181"/>
      <c r="C32" s="181"/>
      <c r="D32" s="181"/>
      <c r="E32" s="27" t="s">
        <v>38</v>
      </c>
      <c r="F32" s="27" t="s">
        <v>540</v>
      </c>
      <c r="G32" s="27" t="s">
        <v>249</v>
      </c>
      <c r="H32" s="15"/>
      <c r="I32" s="21"/>
      <c r="J32" s="21"/>
      <c r="K32" s="21"/>
      <c r="L32" s="21"/>
      <c r="M32" s="21"/>
    </row>
    <row r="33" spans="1:13" ht="31.5" customHeight="1" x14ac:dyDescent="0.25">
      <c r="A33" s="69" t="s">
        <v>541</v>
      </c>
      <c r="B33" s="27" t="s">
        <v>41</v>
      </c>
      <c r="C33" s="29">
        <v>2405</v>
      </c>
      <c r="D33" s="29">
        <v>0</v>
      </c>
      <c r="E33" s="29">
        <v>0</v>
      </c>
      <c r="F33" s="29">
        <v>0</v>
      </c>
      <c r="G33" s="29">
        <v>0</v>
      </c>
      <c r="H33" s="15"/>
      <c r="I33" s="21"/>
      <c r="J33" s="21"/>
      <c r="K33" s="21"/>
      <c r="L33" s="21"/>
      <c r="M33" s="21"/>
    </row>
    <row r="34" spans="1:13" ht="31.5" customHeight="1" x14ac:dyDescent="0.25">
      <c r="A34" s="69" t="s">
        <v>542</v>
      </c>
      <c r="B34" s="27" t="s">
        <v>41</v>
      </c>
      <c r="C34" s="29">
        <v>77095</v>
      </c>
      <c r="D34" s="29">
        <v>0</v>
      </c>
      <c r="E34" s="29">
        <v>0</v>
      </c>
      <c r="F34" s="29">
        <v>0</v>
      </c>
      <c r="G34" s="29">
        <v>0</v>
      </c>
      <c r="H34" s="21"/>
      <c r="I34" s="21"/>
      <c r="J34" s="21"/>
      <c r="K34" s="21"/>
      <c r="L34" s="21"/>
      <c r="M34" s="21"/>
    </row>
    <row r="35" spans="1:13" ht="35.25" customHeight="1" x14ac:dyDescent="0.25">
      <c r="A35" s="69" t="s">
        <v>543</v>
      </c>
      <c r="B35" s="27" t="s">
        <v>41</v>
      </c>
      <c r="C35" s="29">
        <v>0</v>
      </c>
      <c r="D35" s="29">
        <v>81940</v>
      </c>
      <c r="E35" s="29">
        <v>85200</v>
      </c>
      <c r="F35" s="29">
        <v>87977</v>
      </c>
      <c r="G35" s="29">
        <v>0</v>
      </c>
      <c r="H35" s="21"/>
      <c r="I35" s="21"/>
      <c r="J35" s="21"/>
      <c r="K35" s="21"/>
      <c r="L35" s="21"/>
      <c r="M35" s="21"/>
    </row>
    <row r="36" spans="1:13" ht="31.5" customHeight="1" x14ac:dyDescent="0.25">
      <c r="A36" s="70" t="s">
        <v>57</v>
      </c>
      <c r="B36" s="36" t="s">
        <v>258</v>
      </c>
      <c r="C36" s="114">
        <f t="shared" ref="C36:G36" si="0">C33+C34+C35</f>
        <v>79500</v>
      </c>
      <c r="D36" s="114">
        <f t="shared" si="0"/>
        <v>81940</v>
      </c>
      <c r="E36" s="114">
        <f t="shared" si="0"/>
        <v>85200</v>
      </c>
      <c r="F36" s="114">
        <f t="shared" si="0"/>
        <v>87977</v>
      </c>
      <c r="G36" s="114">
        <f t="shared" si="0"/>
        <v>0</v>
      </c>
      <c r="H36" s="67"/>
      <c r="I36" s="67"/>
      <c r="J36" s="67"/>
      <c r="K36" s="67"/>
      <c r="L36" s="67"/>
      <c r="M36" s="67"/>
    </row>
    <row r="37" spans="1:13" ht="21" customHeight="1" x14ac:dyDescent="0.25">
      <c r="A37" s="231" t="s">
        <v>544</v>
      </c>
      <c r="B37" s="186"/>
      <c r="C37" s="186"/>
      <c r="D37" s="186"/>
      <c r="E37" s="186"/>
      <c r="F37" s="186"/>
      <c r="G37" s="186"/>
      <c r="H37" s="15"/>
      <c r="I37" s="10"/>
      <c r="J37" s="11"/>
      <c r="K37" s="11"/>
      <c r="L37" s="11"/>
      <c r="M37" s="11"/>
    </row>
    <row r="38" spans="1:13" ht="17.25" customHeight="1" x14ac:dyDescent="0.25">
      <c r="A38" s="20" t="s">
        <v>545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9.5" customHeight="1" x14ac:dyDescent="0.25">
      <c r="A39" s="190" t="s">
        <v>453</v>
      </c>
      <c r="B39" s="188"/>
      <c r="C39" s="188"/>
      <c r="D39" s="188"/>
      <c r="E39" s="188"/>
      <c r="F39" s="188"/>
      <c r="G39" s="188"/>
      <c r="H39" s="15"/>
      <c r="I39" s="21"/>
      <c r="J39" s="21"/>
      <c r="K39" s="21"/>
      <c r="L39" s="21"/>
      <c r="M39" s="21"/>
    </row>
    <row r="40" spans="1:13" ht="15.75" customHeight="1" x14ac:dyDescent="0.25">
      <c r="A40" s="5" t="s">
        <v>546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3.5" customHeight="1" x14ac:dyDescent="0.25">
      <c r="A41" s="189" t="s">
        <v>547</v>
      </c>
      <c r="B41" s="188"/>
      <c r="C41" s="188"/>
      <c r="D41" s="188"/>
      <c r="E41" s="188"/>
      <c r="F41" s="188"/>
      <c r="G41" s="188"/>
      <c r="H41" s="15"/>
      <c r="I41" s="10"/>
      <c r="J41" s="11"/>
      <c r="K41" s="11"/>
      <c r="L41" s="11"/>
      <c r="M41" s="11"/>
    </row>
    <row r="42" spans="1:13" ht="35.25" customHeight="1" x14ac:dyDescent="0.25">
      <c r="A42" s="180" t="s">
        <v>51</v>
      </c>
      <c r="B42" s="180" t="s">
        <v>31</v>
      </c>
      <c r="C42" s="27" t="s">
        <v>32</v>
      </c>
      <c r="D42" s="27" t="s">
        <v>33</v>
      </c>
      <c r="E42" s="182" t="s">
        <v>34</v>
      </c>
      <c r="F42" s="183"/>
      <c r="G42" s="184"/>
      <c r="H42" s="10"/>
      <c r="I42" s="11"/>
      <c r="J42" s="11"/>
      <c r="K42" s="11"/>
      <c r="L42" s="11"/>
      <c r="M42" s="11"/>
    </row>
    <row r="43" spans="1:13" ht="21" customHeight="1" x14ac:dyDescent="0.25">
      <c r="A43" s="181"/>
      <c r="B43" s="181"/>
      <c r="C43" s="27" t="s">
        <v>36</v>
      </c>
      <c r="D43" s="27" t="s">
        <v>37</v>
      </c>
      <c r="E43" s="27" t="s">
        <v>38</v>
      </c>
      <c r="F43" s="27" t="s">
        <v>39</v>
      </c>
      <c r="G43" s="27" t="s">
        <v>249</v>
      </c>
      <c r="H43" s="10"/>
      <c r="I43" s="11"/>
      <c r="J43" s="11"/>
      <c r="K43" s="11"/>
      <c r="L43" s="11"/>
      <c r="M43" s="11"/>
    </row>
    <row r="44" spans="1:13" ht="39" customHeight="1" x14ac:dyDescent="0.25">
      <c r="A44" s="115" t="s">
        <v>548</v>
      </c>
      <c r="B44" s="142" t="s">
        <v>85</v>
      </c>
      <c r="C44" s="27">
        <v>0</v>
      </c>
      <c r="D44" s="27">
        <v>97</v>
      </c>
      <c r="E44" s="27">
        <v>97</v>
      </c>
      <c r="F44" s="27">
        <v>97</v>
      </c>
      <c r="G44" s="27">
        <v>0</v>
      </c>
      <c r="H44" s="10"/>
      <c r="I44" s="11"/>
      <c r="J44" s="11"/>
      <c r="K44" s="11"/>
      <c r="L44" s="11"/>
      <c r="M44" s="11"/>
    </row>
    <row r="45" spans="1:13" ht="15.75" customHeight="1" x14ac:dyDescent="0.25">
      <c r="A45" s="213"/>
      <c r="B45" s="188"/>
      <c r="C45" s="188"/>
      <c r="D45" s="188"/>
      <c r="E45" s="188"/>
      <c r="F45" s="188"/>
      <c r="G45" s="188"/>
      <c r="H45" s="188"/>
      <c r="I45" s="10"/>
      <c r="J45" s="19"/>
      <c r="K45" s="19"/>
      <c r="L45" s="19"/>
      <c r="M45" s="19"/>
    </row>
    <row r="46" spans="1:13" ht="38.25" customHeight="1" x14ac:dyDescent="0.25">
      <c r="A46" s="180" t="s">
        <v>56</v>
      </c>
      <c r="B46" s="180" t="s">
        <v>31</v>
      </c>
      <c r="C46" s="27" t="s">
        <v>32</v>
      </c>
      <c r="D46" s="27" t="s">
        <v>33</v>
      </c>
      <c r="E46" s="182" t="s">
        <v>34</v>
      </c>
      <c r="F46" s="183"/>
      <c r="G46" s="184"/>
      <c r="H46" s="10"/>
      <c r="I46" s="11"/>
      <c r="J46" s="11"/>
      <c r="K46" s="11"/>
      <c r="L46" s="11"/>
      <c r="M46" s="11"/>
    </row>
    <row r="47" spans="1:13" ht="18" customHeight="1" x14ac:dyDescent="0.25">
      <c r="A47" s="181"/>
      <c r="B47" s="181"/>
      <c r="C47" s="27" t="s">
        <v>36</v>
      </c>
      <c r="D47" s="27" t="s">
        <v>37</v>
      </c>
      <c r="E47" s="27" t="s">
        <v>38</v>
      </c>
      <c r="F47" s="27" t="s">
        <v>39</v>
      </c>
      <c r="G47" s="27" t="s">
        <v>249</v>
      </c>
      <c r="H47" s="10"/>
      <c r="I47" s="11"/>
      <c r="J47" s="11"/>
      <c r="K47" s="11"/>
      <c r="L47" s="11"/>
      <c r="M47" s="11"/>
    </row>
    <row r="48" spans="1:13" ht="38.25" customHeight="1" x14ac:dyDescent="0.25">
      <c r="A48" s="69" t="s">
        <v>543</v>
      </c>
      <c r="B48" s="27"/>
      <c r="C48" s="29">
        <v>0</v>
      </c>
      <c r="D48" s="29">
        <v>81940</v>
      </c>
      <c r="E48" s="29">
        <f t="shared" ref="E48:G48" si="1">E35</f>
        <v>85200</v>
      </c>
      <c r="F48" s="29">
        <f t="shared" si="1"/>
        <v>87977</v>
      </c>
      <c r="G48" s="29">
        <f t="shared" si="1"/>
        <v>0</v>
      </c>
      <c r="H48" s="10"/>
      <c r="I48" s="11"/>
      <c r="J48" s="11"/>
      <c r="K48" s="11"/>
      <c r="L48" s="11"/>
      <c r="M48" s="11"/>
    </row>
    <row r="49" spans="1:13" ht="39" customHeight="1" x14ac:dyDescent="0.25">
      <c r="A49" s="35" t="s">
        <v>57</v>
      </c>
      <c r="B49" s="36" t="s">
        <v>41</v>
      </c>
      <c r="C49" s="37">
        <f t="shared" ref="C49:G49" si="2">C48</f>
        <v>0</v>
      </c>
      <c r="D49" s="37">
        <f t="shared" si="2"/>
        <v>81940</v>
      </c>
      <c r="E49" s="37">
        <f t="shared" si="2"/>
        <v>85200</v>
      </c>
      <c r="F49" s="37">
        <f t="shared" si="2"/>
        <v>87977</v>
      </c>
      <c r="G49" s="37">
        <f t="shared" si="2"/>
        <v>0</v>
      </c>
      <c r="H49" s="10"/>
      <c r="I49" s="11"/>
      <c r="J49" s="77"/>
      <c r="K49" s="77"/>
      <c r="L49" s="77"/>
      <c r="M49" s="11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7:C28"/>
    <mergeCell ref="D27:D28"/>
    <mergeCell ref="E27:G27"/>
    <mergeCell ref="A29:C29"/>
    <mergeCell ref="A30:G30"/>
    <mergeCell ref="A31:A32"/>
    <mergeCell ref="B31:B32"/>
    <mergeCell ref="A46:A47"/>
    <mergeCell ref="A42:A43"/>
    <mergeCell ref="A41:G41"/>
    <mergeCell ref="E42:G42"/>
    <mergeCell ref="E31:G31"/>
    <mergeCell ref="A45:H45"/>
    <mergeCell ref="B46:B47"/>
    <mergeCell ref="E46:G46"/>
    <mergeCell ref="A37:G37"/>
    <mergeCell ref="A39:G39"/>
    <mergeCell ref="B42:B4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9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48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200" t="s">
        <v>14</v>
      </c>
      <c r="B19" s="188"/>
      <c r="C19" s="188"/>
      <c r="D19" s="188"/>
      <c r="E19" s="188"/>
      <c r="F19" s="188"/>
      <c r="G19" s="188"/>
      <c r="H19" s="9"/>
      <c r="I19" s="10"/>
      <c r="J19" s="11"/>
      <c r="K19" s="11"/>
      <c r="L19" s="11"/>
      <c r="M19" s="11"/>
    </row>
    <row r="20" spans="1:13" ht="15.75" customHeight="1" x14ac:dyDescent="0.25">
      <c r="A20" s="202" t="s">
        <v>343</v>
      </c>
      <c r="B20" s="188"/>
      <c r="C20" s="188"/>
      <c r="D20" s="188"/>
      <c r="E20" s="188"/>
      <c r="F20" s="188"/>
      <c r="G20" s="188"/>
      <c r="H20" s="12"/>
      <c r="I20" s="10"/>
      <c r="J20" s="11"/>
      <c r="K20" s="11"/>
      <c r="L20" s="11"/>
      <c r="M20" s="11"/>
    </row>
    <row r="21" spans="1:13" ht="15.75" customHeight="1" x14ac:dyDescent="0.25">
      <c r="A21" s="199" t="s">
        <v>16</v>
      </c>
      <c r="B21" s="188"/>
      <c r="C21" s="188"/>
      <c r="D21" s="188"/>
      <c r="E21" s="188"/>
      <c r="F21" s="188"/>
      <c r="G21" s="188"/>
      <c r="H21" s="14"/>
      <c r="I21" s="10"/>
      <c r="J21" s="11"/>
      <c r="K21" s="11"/>
      <c r="L21" s="11"/>
      <c r="M21" s="11"/>
    </row>
    <row r="22" spans="1:13" ht="15.75" customHeight="1" x14ac:dyDescent="0.25">
      <c r="A22" s="200" t="s">
        <v>17</v>
      </c>
      <c r="B22" s="188"/>
      <c r="C22" s="188"/>
      <c r="D22" s="188"/>
      <c r="E22" s="188"/>
      <c r="F22" s="188"/>
      <c r="G22" s="188"/>
      <c r="H22" s="9"/>
      <c r="I22" s="10"/>
      <c r="J22" s="11"/>
      <c r="K22" s="11"/>
      <c r="L22" s="11"/>
      <c r="M22" s="11"/>
    </row>
    <row r="23" spans="1:13" ht="18" customHeight="1" x14ac:dyDescent="0.25">
      <c r="A23" s="15"/>
      <c r="B23" s="15"/>
      <c r="C23" s="11"/>
      <c r="D23" s="11"/>
      <c r="E23" s="11"/>
      <c r="F23" s="11"/>
      <c r="G23" s="11"/>
      <c r="H23" s="11"/>
      <c r="I23" s="4"/>
      <c r="J23" s="2"/>
      <c r="K23" s="2"/>
      <c r="L23" s="2"/>
      <c r="M23" s="2"/>
    </row>
    <row r="24" spans="1:13" ht="39" customHeight="1" x14ac:dyDescent="0.25">
      <c r="A24" s="189" t="s">
        <v>549</v>
      </c>
      <c r="B24" s="188"/>
      <c r="C24" s="188"/>
      <c r="D24" s="188"/>
      <c r="E24" s="188"/>
      <c r="F24" s="188"/>
      <c r="G24" s="188"/>
      <c r="H24" s="15"/>
      <c r="I24" s="4"/>
      <c r="J24" s="2"/>
      <c r="K24" s="2"/>
      <c r="L24" s="2"/>
      <c r="M24" s="2"/>
    </row>
    <row r="25" spans="1:13" ht="21.75" customHeight="1" x14ac:dyDescent="0.25">
      <c r="A25" s="189" t="s">
        <v>550</v>
      </c>
      <c r="B25" s="188"/>
      <c r="C25" s="188"/>
      <c r="D25" s="188"/>
      <c r="E25" s="188"/>
      <c r="F25" s="188"/>
      <c r="G25" s="188"/>
      <c r="H25" s="11"/>
      <c r="I25" s="10"/>
      <c r="J25" s="11"/>
      <c r="K25" s="11"/>
      <c r="L25" s="11"/>
      <c r="M25" s="11"/>
    </row>
    <row r="26" spans="1:13" ht="42.75" customHeight="1" x14ac:dyDescent="0.25">
      <c r="A26" s="189" t="s">
        <v>551</v>
      </c>
      <c r="B26" s="188"/>
      <c r="C26" s="188"/>
      <c r="D26" s="188"/>
      <c r="E26" s="188"/>
      <c r="F26" s="188"/>
      <c r="G26" s="188"/>
      <c r="H26" s="17"/>
      <c r="I26" s="18"/>
      <c r="J26" s="19"/>
      <c r="K26" s="19"/>
      <c r="L26" s="19"/>
      <c r="M26" s="11"/>
    </row>
    <row r="27" spans="1:13" ht="17.25" customHeight="1" x14ac:dyDescent="0.25">
      <c r="A27" s="20" t="s">
        <v>552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5.75" customHeight="1" x14ac:dyDescent="0.25">
      <c r="A28" s="190" t="s">
        <v>553</v>
      </c>
      <c r="B28" s="188"/>
      <c r="C28" s="188"/>
      <c r="D28" s="188"/>
      <c r="E28" s="188"/>
      <c r="F28" s="188"/>
      <c r="G28" s="188"/>
      <c r="H28" s="21"/>
      <c r="I28" s="21"/>
      <c r="J28" s="21"/>
      <c r="K28" s="21"/>
      <c r="L28" s="21"/>
      <c r="M28" s="21"/>
    </row>
    <row r="29" spans="1:13" ht="18" customHeight="1" x14ac:dyDescent="0.25">
      <c r="A29" s="190" t="s">
        <v>554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6.5" customHeight="1" x14ac:dyDescent="0.25">
      <c r="A30" s="5" t="s">
        <v>555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.75" customHeight="1" x14ac:dyDescent="0.25">
      <c r="A31" s="5" t="s">
        <v>556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2.5" customHeight="1" x14ac:dyDescent="0.25">
      <c r="A32" s="189" t="s">
        <v>557</v>
      </c>
      <c r="B32" s="188"/>
      <c r="C32" s="188"/>
      <c r="D32" s="188"/>
      <c r="E32" s="188"/>
      <c r="F32" s="188"/>
      <c r="G32" s="188"/>
      <c r="H32" s="15"/>
      <c r="I32" s="22"/>
      <c r="J32" s="23"/>
      <c r="K32" s="23"/>
      <c r="L32" s="23"/>
      <c r="M32" s="2"/>
    </row>
    <row r="33" spans="1:13" ht="26.25" customHeight="1" x14ac:dyDescent="0.25">
      <c r="A33" s="196" t="s">
        <v>558</v>
      </c>
      <c r="B33" s="188"/>
      <c r="C33" s="188"/>
      <c r="D33" s="188"/>
      <c r="E33" s="188"/>
      <c r="F33" s="188"/>
      <c r="G33" s="188"/>
      <c r="H33" s="21"/>
      <c r="I33" s="21"/>
      <c r="J33" s="21"/>
      <c r="K33" s="21"/>
      <c r="L33" s="21"/>
      <c r="M33" s="21"/>
    </row>
    <row r="34" spans="1:13" ht="37.5" customHeight="1" x14ac:dyDescent="0.25">
      <c r="A34" s="189" t="s">
        <v>559</v>
      </c>
      <c r="B34" s="188"/>
      <c r="C34" s="188"/>
      <c r="D34" s="188"/>
      <c r="E34" s="188"/>
      <c r="F34" s="188"/>
      <c r="G34" s="188"/>
      <c r="H34" s="15"/>
      <c r="I34" s="4"/>
      <c r="J34" s="2"/>
      <c r="K34" s="2"/>
      <c r="L34" s="2"/>
      <c r="M34" s="2"/>
    </row>
    <row r="35" spans="1:13" ht="15.75" customHeight="1" x14ac:dyDescent="0.25">
      <c r="A35" s="197"/>
      <c r="B35" s="188"/>
      <c r="C35" s="188"/>
      <c r="D35" s="188"/>
      <c r="E35" s="188"/>
      <c r="F35" s="188"/>
      <c r="G35" s="188"/>
      <c r="H35" s="211" t="s">
        <v>335</v>
      </c>
      <c r="I35" s="188"/>
      <c r="J35" s="2"/>
      <c r="K35" s="2"/>
      <c r="L35" s="2"/>
      <c r="M35" s="2"/>
    </row>
    <row r="36" spans="1:13" ht="18.75" customHeight="1" x14ac:dyDescent="0.25">
      <c r="A36" s="193" t="s">
        <v>29</v>
      </c>
      <c r="B36" s="183"/>
      <c r="C36" s="183"/>
      <c r="D36" s="183"/>
      <c r="E36" s="183"/>
      <c r="F36" s="183"/>
      <c r="G36" s="184"/>
      <c r="H36" s="4"/>
      <c r="I36" s="2"/>
      <c r="J36" s="2"/>
      <c r="K36" s="2"/>
      <c r="L36" s="2"/>
      <c r="M36" s="2"/>
    </row>
    <row r="37" spans="1:13" ht="30.75" customHeight="1" x14ac:dyDescent="0.25">
      <c r="A37" s="180" t="s">
        <v>30</v>
      </c>
      <c r="B37" s="180" t="s">
        <v>31</v>
      </c>
      <c r="C37" s="27" t="s">
        <v>32</v>
      </c>
      <c r="D37" s="27" t="s">
        <v>33</v>
      </c>
      <c r="E37" s="182" t="s">
        <v>34</v>
      </c>
      <c r="F37" s="183"/>
      <c r="G37" s="184"/>
      <c r="H37" s="4"/>
      <c r="I37" s="2"/>
      <c r="J37" s="2"/>
      <c r="K37" s="2"/>
      <c r="L37" s="2"/>
      <c r="M37" s="2"/>
    </row>
    <row r="38" spans="1:13" ht="17.25" customHeight="1" x14ac:dyDescent="0.25">
      <c r="A38" s="181"/>
      <c r="B38" s="181"/>
      <c r="C38" s="27" t="s">
        <v>36</v>
      </c>
      <c r="D38" s="27" t="s">
        <v>37</v>
      </c>
      <c r="E38" s="27" t="s">
        <v>38</v>
      </c>
      <c r="F38" s="27" t="s">
        <v>39</v>
      </c>
      <c r="G38" s="27" t="s">
        <v>249</v>
      </c>
      <c r="H38" s="4"/>
      <c r="I38" s="2"/>
      <c r="J38" s="2"/>
      <c r="K38" s="2"/>
      <c r="L38" s="2"/>
      <c r="M38" s="2"/>
    </row>
    <row r="39" spans="1:13" ht="33" customHeight="1" x14ac:dyDescent="0.25">
      <c r="A39" s="78" t="s">
        <v>560</v>
      </c>
      <c r="B39" s="27" t="s">
        <v>41</v>
      </c>
      <c r="C39" s="29">
        <f t="shared" ref="C39:D39" si="0">C40</f>
        <v>1853075.4</v>
      </c>
      <c r="D39" s="29">
        <f t="shared" si="0"/>
        <v>2128490</v>
      </c>
      <c r="E39" s="29"/>
      <c r="F39" s="29"/>
      <c r="G39" s="29"/>
      <c r="H39" s="4"/>
      <c r="I39" s="2"/>
      <c r="J39" s="2"/>
      <c r="K39" s="2"/>
      <c r="L39" s="2"/>
      <c r="M39" s="2"/>
    </row>
    <row r="40" spans="1:13" ht="13.5" customHeight="1" x14ac:dyDescent="0.25">
      <c r="A40" s="143" t="s">
        <v>423</v>
      </c>
      <c r="B40" s="60"/>
      <c r="C40" s="61">
        <v>1853075.4</v>
      </c>
      <c r="D40" s="61">
        <v>2128490</v>
      </c>
      <c r="E40" s="61"/>
      <c r="F40" s="61"/>
      <c r="G40" s="61"/>
      <c r="H40" s="62"/>
      <c r="I40" s="63"/>
      <c r="J40" s="63"/>
      <c r="K40" s="63"/>
      <c r="L40" s="63"/>
      <c r="M40" s="63"/>
    </row>
    <row r="41" spans="1:13" ht="16.5" customHeight="1" x14ac:dyDescent="0.25">
      <c r="A41" s="143" t="s">
        <v>252</v>
      </c>
      <c r="B41" s="60"/>
      <c r="C41" s="61"/>
      <c r="D41" s="61"/>
      <c r="E41" s="61"/>
      <c r="F41" s="61"/>
      <c r="G41" s="61"/>
      <c r="H41" s="62"/>
      <c r="I41" s="63"/>
      <c r="J41" s="63"/>
      <c r="K41" s="63"/>
      <c r="L41" s="63"/>
      <c r="M41" s="63"/>
    </row>
    <row r="42" spans="1:13" ht="33" customHeight="1" x14ac:dyDescent="0.25">
      <c r="A42" s="78" t="s">
        <v>561</v>
      </c>
      <c r="B42" s="27" t="s">
        <v>41</v>
      </c>
      <c r="C42" s="29">
        <v>80746.5</v>
      </c>
      <c r="D42" s="29">
        <v>86446</v>
      </c>
      <c r="E42" s="29">
        <v>92497</v>
      </c>
      <c r="F42" s="29">
        <v>98972</v>
      </c>
      <c r="G42" s="29"/>
      <c r="H42" s="4"/>
      <c r="I42" s="2"/>
      <c r="J42" s="2"/>
      <c r="K42" s="2"/>
      <c r="L42" s="2"/>
      <c r="M42" s="2"/>
    </row>
    <row r="43" spans="1:13" ht="27.75" customHeight="1" x14ac:dyDescent="0.25">
      <c r="A43" s="35" t="s">
        <v>45</v>
      </c>
      <c r="B43" s="36" t="s">
        <v>41</v>
      </c>
      <c r="C43" s="37">
        <f t="shared" ref="C43:G43" si="1">C39+C42</f>
        <v>1933821.9</v>
      </c>
      <c r="D43" s="37">
        <f t="shared" si="1"/>
        <v>2214936</v>
      </c>
      <c r="E43" s="37">
        <f t="shared" si="1"/>
        <v>92497</v>
      </c>
      <c r="F43" s="37">
        <f t="shared" si="1"/>
        <v>98972</v>
      </c>
      <c r="G43" s="37">
        <f t="shared" si="1"/>
        <v>0</v>
      </c>
      <c r="H43" s="38"/>
      <c r="I43" s="2"/>
      <c r="J43" s="2"/>
      <c r="K43" s="2"/>
      <c r="L43" s="2"/>
      <c r="M43" s="2"/>
    </row>
    <row r="44" spans="1:13" ht="19.5" customHeight="1" x14ac:dyDescent="0.25">
      <c r="A44" s="189" t="s">
        <v>562</v>
      </c>
      <c r="B44" s="188"/>
      <c r="C44" s="188"/>
      <c r="D44" s="188"/>
      <c r="E44" s="188"/>
      <c r="F44" s="188"/>
      <c r="G44" s="188"/>
      <c r="H44" s="188"/>
      <c r="I44" s="10"/>
      <c r="J44" s="11"/>
      <c r="K44" s="11"/>
      <c r="L44" s="11"/>
      <c r="M44" s="11"/>
    </row>
    <row r="45" spans="1:13" ht="17.25" customHeight="1" x14ac:dyDescent="0.25">
      <c r="A45" s="20" t="s">
        <v>563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 customHeight="1" x14ac:dyDescent="0.25">
      <c r="A46" s="190" t="s">
        <v>564</v>
      </c>
      <c r="B46" s="188"/>
      <c r="C46" s="188"/>
      <c r="D46" s="188"/>
      <c r="E46" s="188"/>
      <c r="F46" s="188"/>
      <c r="G46" s="188"/>
      <c r="H46" s="21"/>
      <c r="I46" s="21"/>
      <c r="J46" s="21"/>
      <c r="K46" s="21"/>
      <c r="L46" s="21"/>
      <c r="M46" s="21"/>
    </row>
    <row r="47" spans="1:13" ht="17.25" customHeight="1" x14ac:dyDescent="0.25">
      <c r="A47" s="5" t="s">
        <v>565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2.25" customHeight="1" x14ac:dyDescent="0.25">
      <c r="A48" s="191" t="s">
        <v>566</v>
      </c>
      <c r="B48" s="188"/>
      <c r="C48" s="188"/>
      <c r="D48" s="188"/>
      <c r="E48" s="188"/>
      <c r="F48" s="188"/>
      <c r="G48" s="188"/>
      <c r="H48" s="15"/>
      <c r="I48" s="4"/>
      <c r="J48" s="2"/>
      <c r="K48" s="2"/>
      <c r="L48" s="2"/>
      <c r="M48" s="2"/>
    </row>
    <row r="49" spans="1:13" ht="16.5" customHeight="1" x14ac:dyDescent="0.25">
      <c r="A49" s="192" t="s">
        <v>51</v>
      </c>
      <c r="B49" s="180" t="s">
        <v>31</v>
      </c>
      <c r="C49" s="40" t="s">
        <v>32</v>
      </c>
      <c r="D49" s="40" t="s">
        <v>33</v>
      </c>
      <c r="E49" s="182" t="s">
        <v>34</v>
      </c>
      <c r="F49" s="183"/>
      <c r="G49" s="184"/>
      <c r="H49" s="4"/>
      <c r="I49" s="2"/>
      <c r="J49" s="2"/>
      <c r="K49" s="2"/>
      <c r="L49" s="2"/>
      <c r="M49" s="2"/>
    </row>
    <row r="50" spans="1:13" ht="14.25" customHeight="1" x14ac:dyDescent="0.25">
      <c r="A50" s="181"/>
      <c r="B50" s="181"/>
      <c r="C50" s="27" t="s">
        <v>36</v>
      </c>
      <c r="D50" s="27" t="s">
        <v>37</v>
      </c>
      <c r="E50" s="27" t="s">
        <v>38</v>
      </c>
      <c r="F50" s="27" t="s">
        <v>39</v>
      </c>
      <c r="G50" s="27" t="s">
        <v>249</v>
      </c>
      <c r="H50" s="4"/>
      <c r="I50" s="2"/>
      <c r="J50" s="2"/>
      <c r="K50" s="2"/>
      <c r="L50" s="2"/>
      <c r="M50" s="2"/>
    </row>
    <row r="51" spans="1:13" ht="22.5" customHeight="1" x14ac:dyDescent="0.25">
      <c r="A51" s="73" t="s">
        <v>429</v>
      </c>
      <c r="B51" s="27" t="s">
        <v>171</v>
      </c>
      <c r="C51" s="56">
        <v>519647</v>
      </c>
      <c r="D51" s="56">
        <v>357704</v>
      </c>
      <c r="E51" s="56">
        <v>357704</v>
      </c>
      <c r="F51" s="56">
        <v>357704</v>
      </c>
      <c r="G51" s="27"/>
      <c r="H51" s="10"/>
      <c r="I51" s="11"/>
      <c r="J51" s="11"/>
      <c r="K51" s="11"/>
      <c r="L51" s="11"/>
      <c r="M51" s="11"/>
    </row>
    <row r="52" spans="1:13" ht="12" customHeight="1" x14ac:dyDescent="0.25">
      <c r="A52" s="1"/>
      <c r="B52" s="44"/>
      <c r="C52" s="45"/>
      <c r="D52" s="45"/>
      <c r="E52" s="45"/>
      <c r="F52" s="45"/>
      <c r="G52" s="45"/>
      <c r="H52" s="4"/>
      <c r="I52" s="2"/>
      <c r="J52" s="2"/>
      <c r="K52" s="2"/>
      <c r="L52" s="2"/>
      <c r="M52" s="2"/>
    </row>
    <row r="53" spans="1:13" ht="16.5" customHeight="1" x14ac:dyDescent="0.25">
      <c r="A53" s="180" t="s">
        <v>56</v>
      </c>
      <c r="B53" s="180" t="s">
        <v>31</v>
      </c>
      <c r="C53" s="40" t="s">
        <v>32</v>
      </c>
      <c r="D53" s="40" t="s">
        <v>33</v>
      </c>
      <c r="E53" s="182" t="s">
        <v>34</v>
      </c>
      <c r="F53" s="183"/>
      <c r="G53" s="184"/>
      <c r="H53" s="4"/>
      <c r="I53" s="2"/>
      <c r="J53" s="2"/>
      <c r="K53" s="2"/>
      <c r="L53" s="2"/>
      <c r="M53" s="2"/>
    </row>
    <row r="54" spans="1:13" ht="15.75" customHeight="1" x14ac:dyDescent="0.25">
      <c r="A54" s="181"/>
      <c r="B54" s="181"/>
      <c r="C54" s="27" t="s">
        <v>36</v>
      </c>
      <c r="D54" s="27" t="s">
        <v>37</v>
      </c>
      <c r="E54" s="27" t="s">
        <v>38</v>
      </c>
      <c r="F54" s="27" t="s">
        <v>39</v>
      </c>
      <c r="G54" s="27" t="s">
        <v>249</v>
      </c>
      <c r="H54" s="4"/>
      <c r="I54" s="2"/>
      <c r="J54" s="2"/>
      <c r="K54" s="2"/>
      <c r="L54" s="2"/>
      <c r="M54" s="2"/>
    </row>
    <row r="55" spans="1:13" ht="30.75" customHeight="1" x14ac:dyDescent="0.25">
      <c r="A55" s="78" t="s">
        <v>560</v>
      </c>
      <c r="B55" s="27" t="s">
        <v>41</v>
      </c>
      <c r="C55" s="29">
        <f t="shared" ref="C55:D55" si="2">C56+C57</f>
        <v>1853075.4</v>
      </c>
      <c r="D55" s="29">
        <f t="shared" si="2"/>
        <v>2128490</v>
      </c>
      <c r="E55" s="29"/>
      <c r="F55" s="29"/>
      <c r="G55" s="29"/>
      <c r="H55" s="4"/>
      <c r="I55" s="2"/>
      <c r="J55" s="2"/>
      <c r="K55" s="2"/>
      <c r="L55" s="2"/>
      <c r="M55" s="2"/>
    </row>
    <row r="56" spans="1:13" ht="15.75" customHeight="1" x14ac:dyDescent="0.25">
      <c r="A56" s="143" t="s">
        <v>423</v>
      </c>
      <c r="B56" s="60"/>
      <c r="C56" s="61">
        <f t="shared" ref="C56:D56" si="3">C40</f>
        <v>1853075.4</v>
      </c>
      <c r="D56" s="61">
        <f t="shared" si="3"/>
        <v>2128490</v>
      </c>
      <c r="E56" s="61"/>
      <c r="F56" s="61"/>
      <c r="G56" s="61"/>
      <c r="H56" s="62"/>
      <c r="I56" s="63"/>
      <c r="J56" s="63"/>
      <c r="K56" s="63"/>
      <c r="L56" s="63"/>
      <c r="M56" s="63"/>
    </row>
    <row r="57" spans="1:13" ht="23.25" customHeight="1" x14ac:dyDescent="0.25">
      <c r="A57" s="143" t="s">
        <v>252</v>
      </c>
      <c r="B57" s="60"/>
      <c r="C57" s="61">
        <f t="shared" ref="C57:D57" si="4">C41</f>
        <v>0</v>
      </c>
      <c r="D57" s="61">
        <f t="shared" si="4"/>
        <v>0</v>
      </c>
      <c r="E57" s="61"/>
      <c r="F57" s="61"/>
      <c r="G57" s="61"/>
      <c r="H57" s="62"/>
      <c r="I57" s="63"/>
      <c r="J57" s="63"/>
      <c r="K57" s="63"/>
      <c r="L57" s="63"/>
      <c r="M57" s="63"/>
    </row>
    <row r="58" spans="1:13" ht="32.25" customHeight="1" x14ac:dyDescent="0.25">
      <c r="A58" s="35" t="s">
        <v>57</v>
      </c>
      <c r="B58" s="36" t="s">
        <v>41</v>
      </c>
      <c r="C58" s="37">
        <f t="shared" ref="C58:G58" si="5">SUM(C55)</f>
        <v>1853075.4</v>
      </c>
      <c r="D58" s="37">
        <f t="shared" si="5"/>
        <v>2128490</v>
      </c>
      <c r="E58" s="37">
        <f t="shared" si="5"/>
        <v>0</v>
      </c>
      <c r="F58" s="37">
        <f t="shared" si="5"/>
        <v>0</v>
      </c>
      <c r="G58" s="37">
        <f t="shared" si="5"/>
        <v>0</v>
      </c>
      <c r="H58" s="4"/>
      <c r="I58" s="2"/>
      <c r="J58" s="49"/>
      <c r="K58" s="49"/>
      <c r="L58" s="49"/>
      <c r="M58" s="2"/>
    </row>
    <row r="59" spans="1:13" ht="16.5" customHeight="1" x14ac:dyDescent="0.25">
      <c r="A59" s="185" t="s">
        <v>567</v>
      </c>
      <c r="B59" s="186"/>
      <c r="C59" s="186"/>
      <c r="D59" s="186"/>
      <c r="E59" s="186"/>
      <c r="F59" s="186"/>
      <c r="G59" s="186"/>
      <c r="H59" s="15"/>
      <c r="I59" s="10"/>
      <c r="J59" s="11"/>
      <c r="K59" s="11"/>
      <c r="L59" s="11"/>
      <c r="M59" s="11"/>
    </row>
    <row r="60" spans="1:13" ht="16.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87" t="s">
        <v>568</v>
      </c>
      <c r="B61" s="188"/>
      <c r="C61" s="188"/>
      <c r="D61" s="188"/>
      <c r="E61" s="188"/>
      <c r="F61" s="188"/>
      <c r="G61" s="188"/>
      <c r="H61" s="54"/>
      <c r="I61" s="10"/>
      <c r="J61" s="11"/>
      <c r="K61" s="11"/>
      <c r="L61" s="11"/>
      <c r="M61" s="11"/>
    </row>
    <row r="62" spans="1:13" ht="15.75" customHeight="1" x14ac:dyDescent="0.25">
      <c r="A62" s="187" t="s">
        <v>569</v>
      </c>
      <c r="B62" s="188"/>
      <c r="C62" s="188"/>
      <c r="D62" s="188"/>
      <c r="E62" s="188"/>
      <c r="F62" s="188"/>
      <c r="G62" s="188"/>
      <c r="H62" s="17"/>
      <c r="I62" s="10"/>
      <c r="J62" s="11"/>
      <c r="K62" s="11"/>
      <c r="L62" s="11"/>
      <c r="M62" s="11"/>
    </row>
    <row r="63" spans="1:13" ht="43.5" customHeight="1" x14ac:dyDescent="0.25">
      <c r="A63" s="189" t="s">
        <v>570</v>
      </c>
      <c r="B63" s="188"/>
      <c r="C63" s="188"/>
      <c r="D63" s="188"/>
      <c r="E63" s="188"/>
      <c r="F63" s="188"/>
      <c r="G63" s="188"/>
      <c r="H63" s="15"/>
      <c r="I63" s="4"/>
      <c r="J63" s="2"/>
      <c r="K63" s="2"/>
      <c r="L63" s="2"/>
      <c r="M63" s="2"/>
    </row>
    <row r="64" spans="1:13" ht="19.5" customHeight="1" x14ac:dyDescent="0.25">
      <c r="A64" s="1"/>
      <c r="B64" s="44"/>
      <c r="C64" s="45"/>
      <c r="D64" s="45"/>
      <c r="E64" s="45"/>
      <c r="F64" s="45"/>
      <c r="G64" s="45"/>
      <c r="H64" s="4"/>
      <c r="I64" s="2"/>
      <c r="J64" s="2"/>
      <c r="K64" s="2"/>
      <c r="L64" s="2"/>
      <c r="M64" s="2"/>
    </row>
    <row r="65" spans="1:13" ht="15.75" customHeight="1" x14ac:dyDescent="0.25">
      <c r="A65" s="180" t="s">
        <v>56</v>
      </c>
      <c r="B65" s="180" t="s">
        <v>31</v>
      </c>
      <c r="C65" s="40" t="s">
        <v>32</v>
      </c>
      <c r="D65" s="40" t="s">
        <v>33</v>
      </c>
      <c r="E65" s="182" t="s">
        <v>34</v>
      </c>
      <c r="F65" s="183"/>
      <c r="G65" s="184"/>
      <c r="H65" s="4"/>
      <c r="I65" s="2"/>
      <c r="J65" s="2"/>
      <c r="K65" s="2"/>
      <c r="L65" s="2"/>
      <c r="M65" s="2"/>
    </row>
    <row r="66" spans="1:13" ht="18" customHeight="1" x14ac:dyDescent="0.25">
      <c r="A66" s="181"/>
      <c r="B66" s="181"/>
      <c r="C66" s="27" t="s">
        <v>36</v>
      </c>
      <c r="D66" s="27" t="s">
        <v>37</v>
      </c>
      <c r="E66" s="27" t="s">
        <v>38</v>
      </c>
      <c r="F66" s="27" t="s">
        <v>39</v>
      </c>
      <c r="G66" s="27" t="s">
        <v>249</v>
      </c>
      <c r="H66" s="4"/>
      <c r="I66" s="2"/>
      <c r="J66" s="2"/>
      <c r="K66" s="2"/>
      <c r="L66" s="2"/>
      <c r="M66" s="2"/>
    </row>
    <row r="67" spans="1:13" ht="37.5" customHeight="1" x14ac:dyDescent="0.25">
      <c r="A67" s="78" t="s">
        <v>561</v>
      </c>
      <c r="B67" s="27" t="s">
        <v>41</v>
      </c>
      <c r="C67" s="29">
        <f t="shared" ref="C67:G67" si="6">C42</f>
        <v>80746.5</v>
      </c>
      <c r="D67" s="29">
        <f t="shared" si="6"/>
        <v>86446</v>
      </c>
      <c r="E67" s="29">
        <f t="shared" si="6"/>
        <v>92497</v>
      </c>
      <c r="F67" s="29">
        <f t="shared" si="6"/>
        <v>98972</v>
      </c>
      <c r="G67" s="29">
        <f t="shared" si="6"/>
        <v>0</v>
      </c>
      <c r="H67" s="4"/>
      <c r="I67" s="2"/>
      <c r="J67" s="2"/>
      <c r="K67" s="2"/>
      <c r="L67" s="2"/>
      <c r="M67" s="2"/>
    </row>
    <row r="68" spans="1:13" ht="32.25" customHeight="1" x14ac:dyDescent="0.25">
      <c r="A68" s="35" t="s">
        <v>57</v>
      </c>
      <c r="B68" s="36" t="s">
        <v>41</v>
      </c>
      <c r="C68" s="37">
        <f t="shared" ref="C68:G68" si="7">SUM(C67)</f>
        <v>80746.5</v>
      </c>
      <c r="D68" s="37">
        <f t="shared" si="7"/>
        <v>86446</v>
      </c>
      <c r="E68" s="37">
        <f t="shared" si="7"/>
        <v>92497</v>
      </c>
      <c r="F68" s="37">
        <f t="shared" si="7"/>
        <v>98972</v>
      </c>
      <c r="G68" s="37">
        <f t="shared" si="7"/>
        <v>0</v>
      </c>
      <c r="H68" s="4"/>
      <c r="I68" s="2"/>
      <c r="J68" s="49"/>
      <c r="K68" s="49"/>
      <c r="L68" s="49"/>
      <c r="M68" s="2"/>
    </row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19:G19"/>
    <mergeCell ref="A20:G20"/>
    <mergeCell ref="A21:G21"/>
    <mergeCell ref="A22:G22"/>
    <mergeCell ref="A24:G24"/>
    <mergeCell ref="A25:G25"/>
    <mergeCell ref="A26:G26"/>
    <mergeCell ref="A28:G28"/>
    <mergeCell ref="A29:G29"/>
    <mergeCell ref="A32:G32"/>
    <mergeCell ref="A33:G33"/>
    <mergeCell ref="A34:G34"/>
    <mergeCell ref="A35:G35"/>
    <mergeCell ref="H35:I35"/>
    <mergeCell ref="A36:G36"/>
    <mergeCell ref="E37:G37"/>
    <mergeCell ref="A49:A50"/>
    <mergeCell ref="A37:A38"/>
    <mergeCell ref="B37:B38"/>
    <mergeCell ref="A44:H44"/>
    <mergeCell ref="A46:G46"/>
    <mergeCell ref="A48:G48"/>
    <mergeCell ref="B49:B50"/>
    <mergeCell ref="E49:G49"/>
    <mergeCell ref="A53:A54"/>
    <mergeCell ref="B53:B54"/>
    <mergeCell ref="E53:G53"/>
    <mergeCell ref="A59:G59"/>
    <mergeCell ref="A61:G61"/>
    <mergeCell ref="A62:G62"/>
    <mergeCell ref="A63:G63"/>
    <mergeCell ref="A65:A66"/>
    <mergeCell ref="B65:B66"/>
    <mergeCell ref="E65:G6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2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32.25" customHeight="1" x14ac:dyDescent="0.25">
      <c r="A9" s="5"/>
      <c r="B9" s="5"/>
      <c r="C9" s="203" t="s">
        <v>6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29.25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63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89" t="s">
        <v>64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65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81.75" customHeight="1" x14ac:dyDescent="0.25">
      <c r="A27" s="189" t="s">
        <v>66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68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69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70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71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31.5" customHeight="1" x14ac:dyDescent="0.25">
      <c r="A33" s="189" t="s">
        <v>72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42" customHeight="1" x14ac:dyDescent="0.25">
      <c r="A34" s="196" t="s">
        <v>73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42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42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42" customHeight="1" x14ac:dyDescent="0.25">
      <c r="A37" s="206" t="s">
        <v>76</v>
      </c>
      <c r="B37" s="183"/>
      <c r="C37" s="184"/>
      <c r="D37" s="27" t="s">
        <v>77</v>
      </c>
      <c r="E37" s="27">
        <v>18</v>
      </c>
      <c r="F37" s="27">
        <v>19</v>
      </c>
      <c r="G37" s="27">
        <v>20</v>
      </c>
      <c r="H37" s="21"/>
      <c r="I37" s="21"/>
      <c r="J37" s="21"/>
      <c r="K37" s="21"/>
      <c r="L37" s="21"/>
      <c r="M37" s="21"/>
    </row>
    <row r="38" spans="1:13" ht="118.5" customHeight="1" x14ac:dyDescent="0.25">
      <c r="A38" s="189" t="s">
        <v>78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5.75" customHeight="1" x14ac:dyDescent="0.25">
      <c r="A39" s="197"/>
      <c r="B39" s="188"/>
      <c r="C39" s="188"/>
      <c r="D39" s="188"/>
      <c r="E39" s="188"/>
      <c r="F39" s="188"/>
      <c r="G39" s="188"/>
      <c r="H39" s="25"/>
      <c r="I39" s="4"/>
      <c r="J39" s="2"/>
      <c r="K39" s="2"/>
      <c r="L39" s="2"/>
      <c r="M39" s="2"/>
    </row>
    <row r="40" spans="1:13" ht="18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4326</v>
      </c>
      <c r="D43" s="29">
        <v>1850</v>
      </c>
      <c r="E43" s="29">
        <v>150278</v>
      </c>
      <c r="F43" s="29">
        <v>160360</v>
      </c>
      <c r="G43" s="29">
        <v>167468</v>
      </c>
      <c r="H43" s="4"/>
      <c r="I43" s="2"/>
      <c r="J43" s="2"/>
      <c r="K43" s="2"/>
      <c r="L43" s="2"/>
      <c r="M43" s="2"/>
    </row>
    <row r="44" spans="1:13" ht="15.75" customHeight="1" x14ac:dyDescent="0.25">
      <c r="A44" s="30" t="s">
        <v>42</v>
      </c>
      <c r="B44" s="47"/>
      <c r="C44" s="48"/>
      <c r="D44" s="48"/>
      <c r="E44" s="48">
        <f t="shared" ref="E44:G44" si="0">E43</f>
        <v>150278</v>
      </c>
      <c r="F44" s="48">
        <f t="shared" si="0"/>
        <v>160360</v>
      </c>
      <c r="G44" s="48">
        <f t="shared" si="0"/>
        <v>167468</v>
      </c>
      <c r="H44" s="33"/>
      <c r="I44" s="34"/>
      <c r="J44" s="34"/>
      <c r="K44" s="34"/>
      <c r="L44" s="34"/>
      <c r="M44" s="34"/>
    </row>
    <row r="45" spans="1:13" ht="15.75" customHeight="1" x14ac:dyDescent="0.25">
      <c r="A45" s="30" t="s">
        <v>43</v>
      </c>
      <c r="B45" s="47"/>
      <c r="C45" s="48">
        <f t="shared" ref="C45:D45" si="1">C43</f>
        <v>4326</v>
      </c>
      <c r="D45" s="48">
        <f t="shared" si="1"/>
        <v>1850</v>
      </c>
      <c r="E45" s="48"/>
      <c r="F45" s="48"/>
      <c r="G45" s="48"/>
      <c r="H45" s="33"/>
      <c r="I45" s="34"/>
      <c r="J45" s="34"/>
      <c r="K45" s="34"/>
      <c r="L45" s="34"/>
      <c r="M45" s="34"/>
    </row>
    <row r="46" spans="1:13" ht="21.75" customHeight="1" x14ac:dyDescent="0.25">
      <c r="A46" s="28" t="s">
        <v>44</v>
      </c>
      <c r="B46" s="27" t="s">
        <v>41</v>
      </c>
      <c r="C46" s="29">
        <v>84331.737999999998</v>
      </c>
      <c r="D46" s="29">
        <v>116954</v>
      </c>
      <c r="E46" s="29"/>
      <c r="F46" s="29"/>
      <c r="G46" s="29"/>
      <c r="H46" s="4"/>
      <c r="I46" s="2"/>
      <c r="J46" s="2"/>
      <c r="K46" s="2"/>
      <c r="L46" s="2"/>
      <c r="M46" s="2"/>
    </row>
    <row r="47" spans="1:13" ht="27.75" customHeight="1" x14ac:dyDescent="0.25">
      <c r="A47" s="35" t="s">
        <v>45</v>
      </c>
      <c r="B47" s="36" t="s">
        <v>41</v>
      </c>
      <c r="C47" s="37">
        <f t="shared" ref="C47:G47" si="2">C43+C46</f>
        <v>88657.737999999998</v>
      </c>
      <c r="D47" s="37">
        <f t="shared" si="2"/>
        <v>118804</v>
      </c>
      <c r="E47" s="37">
        <f t="shared" si="2"/>
        <v>150278</v>
      </c>
      <c r="F47" s="37">
        <f t="shared" si="2"/>
        <v>160360</v>
      </c>
      <c r="G47" s="37">
        <f t="shared" si="2"/>
        <v>167468</v>
      </c>
      <c r="H47" s="38"/>
      <c r="I47" s="2"/>
      <c r="J47" s="2"/>
      <c r="K47" s="2"/>
      <c r="L47" s="2"/>
      <c r="M47" s="2"/>
    </row>
    <row r="48" spans="1:13" ht="19.5" customHeight="1" x14ac:dyDescent="0.25">
      <c r="A48" s="189" t="s">
        <v>79</v>
      </c>
      <c r="B48" s="188"/>
      <c r="C48" s="188"/>
      <c r="D48" s="188"/>
      <c r="E48" s="188"/>
      <c r="F48" s="188"/>
      <c r="G48" s="188"/>
      <c r="H48" s="188"/>
      <c r="I48" s="10"/>
      <c r="J48" s="11"/>
      <c r="K48" s="11"/>
      <c r="L48" s="11"/>
      <c r="M48" s="11"/>
    </row>
    <row r="49" spans="1:13" ht="17.25" customHeight="1" x14ac:dyDescent="0.25">
      <c r="A49" s="20" t="s">
        <v>80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 x14ac:dyDescent="0.25">
      <c r="A50" s="190" t="s">
        <v>81</v>
      </c>
      <c r="B50" s="188"/>
      <c r="C50" s="188"/>
      <c r="D50" s="188"/>
      <c r="E50" s="188"/>
      <c r="F50" s="188"/>
      <c r="G50" s="188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82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2.25" customHeight="1" x14ac:dyDescent="0.25">
      <c r="A52" s="191" t="s">
        <v>83</v>
      </c>
      <c r="B52" s="188"/>
      <c r="C52" s="188"/>
      <c r="D52" s="188"/>
      <c r="E52" s="188"/>
      <c r="F52" s="188"/>
      <c r="G52" s="188"/>
      <c r="H52" s="15"/>
      <c r="I52" s="4"/>
      <c r="J52" s="2"/>
      <c r="K52" s="2"/>
      <c r="L52" s="2"/>
      <c r="M52" s="2"/>
    </row>
    <row r="53" spans="1:13" ht="16.5" customHeight="1" x14ac:dyDescent="0.25">
      <c r="A53" s="192" t="s">
        <v>51</v>
      </c>
      <c r="B53" s="180" t="s">
        <v>31</v>
      </c>
      <c r="C53" s="40" t="s">
        <v>32</v>
      </c>
      <c r="D53" s="40" t="s">
        <v>33</v>
      </c>
      <c r="E53" s="182" t="s">
        <v>34</v>
      </c>
      <c r="F53" s="183"/>
      <c r="G53" s="184"/>
      <c r="H53" s="4"/>
      <c r="I53" s="2"/>
      <c r="J53" s="2"/>
      <c r="K53" s="2"/>
      <c r="L53" s="2"/>
      <c r="M53" s="2"/>
    </row>
    <row r="54" spans="1:13" ht="14.25" customHeight="1" x14ac:dyDescent="0.25">
      <c r="A54" s="181"/>
      <c r="B54" s="181"/>
      <c r="C54" s="27" t="s">
        <v>35</v>
      </c>
      <c r="D54" s="27" t="s">
        <v>36</v>
      </c>
      <c r="E54" s="27" t="s">
        <v>37</v>
      </c>
      <c r="F54" s="27" t="s">
        <v>38</v>
      </c>
      <c r="G54" s="27" t="s">
        <v>39</v>
      </c>
      <c r="H54" s="4"/>
      <c r="I54" s="2"/>
      <c r="J54" s="2"/>
      <c r="K54" s="2"/>
      <c r="L54" s="2"/>
      <c r="M54" s="2"/>
    </row>
    <row r="55" spans="1:13" ht="48.75" customHeight="1" x14ac:dyDescent="0.25">
      <c r="A55" s="41" t="s">
        <v>84</v>
      </c>
      <c r="B55" s="55" t="s">
        <v>85</v>
      </c>
      <c r="C55" s="43"/>
      <c r="D55" s="43"/>
      <c r="E55" s="56">
        <v>5090</v>
      </c>
      <c r="F55" s="43"/>
      <c r="G55" s="43"/>
      <c r="H55" s="4"/>
      <c r="I55" s="2"/>
      <c r="J55" s="2"/>
      <c r="K55" s="2"/>
      <c r="L55" s="2"/>
      <c r="M55" s="2"/>
    </row>
    <row r="56" spans="1:13" ht="31.5" customHeight="1" x14ac:dyDescent="0.25">
      <c r="A56" s="41" t="s">
        <v>86</v>
      </c>
      <c r="B56" s="55" t="s">
        <v>85</v>
      </c>
      <c r="C56" s="43"/>
      <c r="D56" s="43"/>
      <c r="E56" s="56">
        <v>22</v>
      </c>
      <c r="F56" s="43"/>
      <c r="G56" s="43"/>
      <c r="H56" s="4"/>
      <c r="I56" s="2"/>
      <c r="J56" s="2"/>
      <c r="K56" s="2"/>
      <c r="L56" s="2"/>
      <c r="M56" s="2"/>
    </row>
    <row r="57" spans="1:13" ht="31.5" customHeight="1" x14ac:dyDescent="0.25">
      <c r="A57" s="41" t="s">
        <v>87</v>
      </c>
      <c r="B57" s="55" t="s">
        <v>85</v>
      </c>
      <c r="C57" s="43"/>
      <c r="D57" s="43"/>
      <c r="E57" s="56">
        <v>4</v>
      </c>
      <c r="F57" s="43"/>
      <c r="G57" s="43"/>
      <c r="H57" s="4"/>
      <c r="I57" s="2"/>
      <c r="J57" s="2"/>
      <c r="K57" s="2"/>
      <c r="L57" s="2"/>
      <c r="M57" s="2"/>
    </row>
    <row r="58" spans="1:13" ht="31.5" customHeight="1" x14ac:dyDescent="0.25">
      <c r="A58" s="41" t="s">
        <v>88</v>
      </c>
      <c r="B58" s="55" t="s">
        <v>85</v>
      </c>
      <c r="C58" s="43"/>
      <c r="D58" s="43"/>
      <c r="E58" s="56">
        <v>1500</v>
      </c>
      <c r="F58" s="43"/>
      <c r="G58" s="43"/>
      <c r="H58" s="4"/>
      <c r="I58" s="2"/>
      <c r="J58" s="2"/>
      <c r="K58" s="2"/>
      <c r="L58" s="2"/>
      <c r="M58" s="2"/>
    </row>
    <row r="59" spans="1:13" ht="31.5" customHeight="1" x14ac:dyDescent="0.25">
      <c r="A59" s="41" t="s">
        <v>89</v>
      </c>
      <c r="B59" s="55" t="s">
        <v>85</v>
      </c>
      <c r="C59" s="43"/>
      <c r="D59" s="43"/>
      <c r="E59" s="56"/>
      <c r="F59" s="43"/>
      <c r="G59" s="43"/>
      <c r="H59" s="4"/>
      <c r="I59" s="2"/>
      <c r="J59" s="2"/>
      <c r="K59" s="2"/>
      <c r="L59" s="2"/>
      <c r="M59" s="2"/>
    </row>
    <row r="60" spans="1:13" ht="31.5" customHeight="1" x14ac:dyDescent="0.25">
      <c r="A60" s="41" t="s">
        <v>90</v>
      </c>
      <c r="B60" s="55" t="s">
        <v>85</v>
      </c>
      <c r="C60" s="43"/>
      <c r="D60" s="43"/>
      <c r="E60" s="56">
        <v>2</v>
      </c>
      <c r="F60" s="43"/>
      <c r="G60" s="43"/>
      <c r="H60" s="4"/>
      <c r="I60" s="2"/>
      <c r="J60" s="2"/>
      <c r="K60" s="2"/>
      <c r="L60" s="2"/>
      <c r="M60" s="2"/>
    </row>
    <row r="61" spans="1:13" ht="31.5" customHeight="1" x14ac:dyDescent="0.25">
      <c r="A61" s="41" t="s">
        <v>91</v>
      </c>
      <c r="B61" s="55" t="s">
        <v>85</v>
      </c>
      <c r="C61" s="43"/>
      <c r="D61" s="43"/>
      <c r="E61" s="56">
        <v>4000</v>
      </c>
      <c r="F61" s="43"/>
      <c r="G61" s="43"/>
      <c r="H61" s="4"/>
      <c r="I61" s="2"/>
      <c r="J61" s="2"/>
      <c r="K61" s="2"/>
      <c r="L61" s="2"/>
      <c r="M61" s="2"/>
    </row>
    <row r="62" spans="1:13" ht="31.5" customHeight="1" x14ac:dyDescent="0.25">
      <c r="A62" s="41" t="s">
        <v>92</v>
      </c>
      <c r="B62" s="55" t="s">
        <v>85</v>
      </c>
      <c r="C62" s="43"/>
      <c r="D62" s="43"/>
      <c r="E62" s="56">
        <v>420</v>
      </c>
      <c r="F62" s="43"/>
      <c r="G62" s="43"/>
      <c r="H62" s="4"/>
      <c r="I62" s="2"/>
      <c r="J62" s="2"/>
      <c r="K62" s="2"/>
      <c r="L62" s="2"/>
      <c r="M62" s="2"/>
    </row>
    <row r="63" spans="1:13" ht="31.5" customHeight="1" x14ac:dyDescent="0.25">
      <c r="A63" s="41" t="s">
        <v>93</v>
      </c>
      <c r="B63" s="55" t="s">
        <v>85</v>
      </c>
      <c r="C63" s="43"/>
      <c r="D63" s="43"/>
      <c r="E63" s="56">
        <v>25</v>
      </c>
      <c r="F63" s="43"/>
      <c r="G63" s="43"/>
      <c r="H63" s="4"/>
      <c r="I63" s="2"/>
      <c r="J63" s="2"/>
      <c r="K63" s="2"/>
      <c r="L63" s="2"/>
      <c r="M63" s="2"/>
    </row>
    <row r="64" spans="1:13" ht="31.5" customHeight="1" x14ac:dyDescent="0.25">
      <c r="A64" s="41" t="s">
        <v>94</v>
      </c>
      <c r="B64" s="55" t="s">
        <v>85</v>
      </c>
      <c r="C64" s="43"/>
      <c r="D64" s="43"/>
      <c r="E64" s="56">
        <v>4</v>
      </c>
      <c r="F64" s="43"/>
      <c r="G64" s="43"/>
      <c r="H64" s="4"/>
      <c r="I64" s="2"/>
      <c r="J64" s="2"/>
      <c r="K64" s="2"/>
      <c r="L64" s="2"/>
      <c r="M64" s="2"/>
    </row>
    <row r="65" spans="1:13" ht="31.5" customHeight="1" x14ac:dyDescent="0.25">
      <c r="A65" s="41" t="s">
        <v>95</v>
      </c>
      <c r="B65" s="55" t="s">
        <v>85</v>
      </c>
      <c r="C65" s="43"/>
      <c r="D65" s="43"/>
      <c r="E65" s="56">
        <v>12</v>
      </c>
      <c r="F65" s="43"/>
      <c r="G65" s="43"/>
      <c r="H65" s="4"/>
      <c r="I65" s="2"/>
      <c r="J65" s="2"/>
      <c r="K65" s="2"/>
      <c r="L65" s="2"/>
      <c r="M65" s="2"/>
    </row>
    <row r="66" spans="1:13" ht="31.5" customHeight="1" x14ac:dyDescent="0.25">
      <c r="A66" s="41" t="s">
        <v>96</v>
      </c>
      <c r="B66" s="55" t="s">
        <v>85</v>
      </c>
      <c r="C66" s="43"/>
      <c r="D66" s="43"/>
      <c r="E66" s="56">
        <v>4</v>
      </c>
      <c r="F66" s="43"/>
      <c r="G66" s="43"/>
      <c r="H66" s="4"/>
      <c r="I66" s="2"/>
      <c r="J66" s="2"/>
      <c r="K66" s="2"/>
      <c r="L66" s="2"/>
      <c r="M66" s="2"/>
    </row>
    <row r="67" spans="1:13" ht="31.5" customHeight="1" x14ac:dyDescent="0.25">
      <c r="A67" s="41" t="s">
        <v>97</v>
      </c>
      <c r="B67" s="55" t="s">
        <v>85</v>
      </c>
      <c r="C67" s="43"/>
      <c r="D67" s="43"/>
      <c r="E67" s="56">
        <v>4</v>
      </c>
      <c r="F67" s="43"/>
      <c r="G67" s="43"/>
      <c r="H67" s="4"/>
      <c r="I67" s="2"/>
      <c r="J67" s="2"/>
      <c r="K67" s="2"/>
      <c r="L67" s="2"/>
      <c r="M67" s="2"/>
    </row>
    <row r="68" spans="1:13" ht="31.5" customHeight="1" x14ac:dyDescent="0.25">
      <c r="A68" s="41" t="s">
        <v>98</v>
      </c>
      <c r="B68" s="55" t="s">
        <v>85</v>
      </c>
      <c r="C68" s="43"/>
      <c r="D68" s="43"/>
      <c r="E68" s="56">
        <v>6</v>
      </c>
      <c r="F68" s="43"/>
      <c r="G68" s="43"/>
      <c r="H68" s="4"/>
      <c r="I68" s="2"/>
      <c r="J68" s="2"/>
      <c r="K68" s="2"/>
      <c r="L68" s="2"/>
      <c r="M68" s="2"/>
    </row>
    <row r="69" spans="1:13" ht="31.5" customHeight="1" x14ac:dyDescent="0.25">
      <c r="A69" s="41" t="s">
        <v>99</v>
      </c>
      <c r="B69" s="55" t="s">
        <v>85</v>
      </c>
      <c r="C69" s="43"/>
      <c r="D69" s="43"/>
      <c r="E69" s="56">
        <v>3</v>
      </c>
      <c r="F69" s="43"/>
      <c r="G69" s="43"/>
      <c r="H69" s="4"/>
      <c r="I69" s="2"/>
      <c r="J69" s="2"/>
      <c r="K69" s="2"/>
      <c r="L69" s="2"/>
      <c r="M69" s="2"/>
    </row>
    <row r="70" spans="1:13" ht="12" customHeight="1" x14ac:dyDescent="0.25">
      <c r="A70" s="1"/>
      <c r="B70" s="44"/>
      <c r="C70" s="45"/>
      <c r="D70" s="45"/>
      <c r="E70" s="45"/>
      <c r="F70" s="45"/>
      <c r="G70" s="45"/>
      <c r="H70" s="4"/>
      <c r="I70" s="2"/>
      <c r="J70" s="2"/>
      <c r="K70" s="2"/>
      <c r="L70" s="2"/>
      <c r="M70" s="2"/>
    </row>
    <row r="71" spans="1:13" ht="16.5" customHeight="1" x14ac:dyDescent="0.25">
      <c r="A71" s="180" t="s">
        <v>56</v>
      </c>
      <c r="B71" s="180" t="s">
        <v>31</v>
      </c>
      <c r="C71" s="40" t="s">
        <v>32</v>
      </c>
      <c r="D71" s="40" t="s">
        <v>33</v>
      </c>
      <c r="E71" s="182" t="s">
        <v>34</v>
      </c>
      <c r="F71" s="183"/>
      <c r="G71" s="184"/>
      <c r="H71" s="4"/>
      <c r="I71" s="2"/>
      <c r="J71" s="2"/>
      <c r="K71" s="2"/>
      <c r="L71" s="2"/>
      <c r="M71" s="2"/>
    </row>
    <row r="72" spans="1:13" ht="15.75" customHeight="1" x14ac:dyDescent="0.25">
      <c r="A72" s="181"/>
      <c r="B72" s="181"/>
      <c r="C72" s="27" t="s">
        <v>35</v>
      </c>
      <c r="D72" s="27" t="s">
        <v>36</v>
      </c>
      <c r="E72" s="27" t="s">
        <v>37</v>
      </c>
      <c r="F72" s="27" t="s">
        <v>38</v>
      </c>
      <c r="G72" s="27" t="s">
        <v>39</v>
      </c>
      <c r="H72" s="4"/>
      <c r="I72" s="2"/>
      <c r="J72" s="2"/>
      <c r="K72" s="2"/>
      <c r="L72" s="2"/>
      <c r="M72" s="2"/>
    </row>
    <row r="73" spans="1:13" ht="30.75" customHeight="1" x14ac:dyDescent="0.25">
      <c r="A73" s="46" t="s">
        <v>40</v>
      </c>
      <c r="B73" s="27" t="s">
        <v>41</v>
      </c>
      <c r="C73" s="29">
        <f t="shared" ref="C73:G73" si="3">C74+C75</f>
        <v>4326</v>
      </c>
      <c r="D73" s="29">
        <f t="shared" si="3"/>
        <v>1850</v>
      </c>
      <c r="E73" s="29">
        <f t="shared" si="3"/>
        <v>150278</v>
      </c>
      <c r="F73" s="29">
        <f t="shared" si="3"/>
        <v>160360</v>
      </c>
      <c r="G73" s="29">
        <f t="shared" si="3"/>
        <v>167468</v>
      </c>
      <c r="H73" s="4"/>
      <c r="I73" s="2"/>
      <c r="J73" s="2"/>
      <c r="K73" s="2"/>
      <c r="L73" s="2"/>
      <c r="M73" s="2"/>
    </row>
    <row r="74" spans="1:13" ht="17.25" customHeight="1" x14ac:dyDescent="0.25">
      <c r="A74" s="30" t="s">
        <v>42</v>
      </c>
      <c r="B74" s="47"/>
      <c r="C74" s="48">
        <f t="shared" ref="C74:G74" si="4">C44</f>
        <v>0</v>
      </c>
      <c r="D74" s="48">
        <f t="shared" si="4"/>
        <v>0</v>
      </c>
      <c r="E74" s="48">
        <f t="shared" si="4"/>
        <v>150278</v>
      </c>
      <c r="F74" s="48">
        <f t="shared" si="4"/>
        <v>160360</v>
      </c>
      <c r="G74" s="48">
        <f t="shared" si="4"/>
        <v>167468</v>
      </c>
      <c r="H74" s="33"/>
      <c r="I74" s="34"/>
      <c r="J74" s="34"/>
      <c r="K74" s="34"/>
      <c r="L74" s="34"/>
      <c r="M74" s="34"/>
    </row>
    <row r="75" spans="1:13" ht="17.25" customHeight="1" x14ac:dyDescent="0.25">
      <c r="A75" s="30" t="s">
        <v>43</v>
      </c>
      <c r="B75" s="47"/>
      <c r="C75" s="48">
        <f t="shared" ref="C75:G75" si="5">C45</f>
        <v>4326</v>
      </c>
      <c r="D75" s="48">
        <f t="shared" si="5"/>
        <v>1850</v>
      </c>
      <c r="E75" s="48">
        <f t="shared" si="5"/>
        <v>0</v>
      </c>
      <c r="F75" s="48">
        <f t="shared" si="5"/>
        <v>0</v>
      </c>
      <c r="G75" s="48">
        <f t="shared" si="5"/>
        <v>0</v>
      </c>
      <c r="H75" s="33"/>
      <c r="I75" s="34"/>
      <c r="J75" s="34"/>
      <c r="K75" s="34"/>
      <c r="L75" s="34"/>
      <c r="M75" s="34"/>
    </row>
    <row r="76" spans="1:13" ht="32.25" customHeight="1" x14ac:dyDescent="0.25">
      <c r="A76" s="35" t="s">
        <v>57</v>
      </c>
      <c r="B76" s="36" t="s">
        <v>41</v>
      </c>
      <c r="C76" s="37">
        <f t="shared" ref="C76:G76" si="6">SUM(C73)</f>
        <v>4326</v>
      </c>
      <c r="D76" s="37">
        <f t="shared" si="6"/>
        <v>1850</v>
      </c>
      <c r="E76" s="37">
        <f t="shared" si="6"/>
        <v>150278</v>
      </c>
      <c r="F76" s="37">
        <f t="shared" si="6"/>
        <v>160360</v>
      </c>
      <c r="G76" s="37">
        <f t="shared" si="6"/>
        <v>167468</v>
      </c>
      <c r="H76" s="4"/>
      <c r="I76" s="2"/>
      <c r="J76" s="49"/>
      <c r="K76" s="49"/>
      <c r="L76" s="49"/>
      <c r="M76" s="2"/>
    </row>
    <row r="77" spans="1:13" ht="16.5" customHeight="1" x14ac:dyDescent="0.25">
      <c r="A77" s="185" t="s">
        <v>100</v>
      </c>
      <c r="B77" s="186"/>
      <c r="C77" s="186"/>
      <c r="D77" s="186"/>
      <c r="E77" s="186"/>
      <c r="F77" s="186"/>
      <c r="G77" s="186"/>
      <c r="H77" s="15"/>
      <c r="I77" s="10"/>
      <c r="J77" s="11"/>
      <c r="K77" s="11"/>
      <c r="L77" s="11"/>
      <c r="M77" s="11"/>
    </row>
    <row r="78" spans="1:13" ht="16.5" customHeight="1" x14ac:dyDescent="0.25">
      <c r="A78" s="17" t="s">
        <v>59</v>
      </c>
      <c r="B78" s="17"/>
      <c r="C78" s="17"/>
      <c r="D78" s="17"/>
      <c r="E78" s="17"/>
      <c r="F78" s="17"/>
      <c r="G78" s="17"/>
      <c r="H78" s="17"/>
      <c r="I78" s="10"/>
      <c r="J78" s="11"/>
      <c r="K78" s="11"/>
      <c r="L78" s="11"/>
      <c r="M78" s="11"/>
    </row>
    <row r="79" spans="1:13" ht="15.75" customHeight="1" x14ac:dyDescent="0.25">
      <c r="A79" s="187" t="s">
        <v>101</v>
      </c>
      <c r="B79" s="188"/>
      <c r="C79" s="188"/>
      <c r="D79" s="188"/>
      <c r="E79" s="188"/>
      <c r="F79" s="188"/>
      <c r="G79" s="188"/>
      <c r="H79" s="54"/>
      <c r="I79" s="10"/>
      <c r="J79" s="11"/>
      <c r="K79" s="11"/>
      <c r="L79" s="11"/>
      <c r="M79" s="11"/>
    </row>
    <row r="80" spans="1:13" ht="15.75" customHeight="1" x14ac:dyDescent="0.25">
      <c r="A80" s="187" t="s">
        <v>102</v>
      </c>
      <c r="B80" s="188"/>
      <c r="C80" s="188"/>
      <c r="D80" s="188"/>
      <c r="E80" s="188"/>
      <c r="F80" s="188"/>
      <c r="G80" s="188"/>
      <c r="H80" s="17"/>
      <c r="I80" s="10"/>
      <c r="J80" s="11"/>
      <c r="K80" s="11"/>
      <c r="L80" s="11"/>
      <c r="M80" s="11"/>
    </row>
    <row r="81" spans="1:13" ht="123.75" customHeight="1" x14ac:dyDescent="0.25">
      <c r="A81" s="189" t="s">
        <v>103</v>
      </c>
      <c r="B81" s="188"/>
      <c r="C81" s="188"/>
      <c r="D81" s="188"/>
      <c r="E81" s="188"/>
      <c r="F81" s="188"/>
      <c r="G81" s="188"/>
      <c r="H81" s="15"/>
      <c r="I81" s="4"/>
      <c r="J81" s="2"/>
      <c r="K81" s="2"/>
      <c r="L81" s="2"/>
      <c r="M81" s="2"/>
    </row>
    <row r="82" spans="1:13" ht="19.5" customHeight="1" x14ac:dyDescent="0.25">
      <c r="A82" s="1"/>
      <c r="B82" s="44"/>
      <c r="C82" s="45"/>
      <c r="D82" s="45"/>
      <c r="E82" s="45"/>
      <c r="F82" s="45"/>
      <c r="G82" s="45"/>
      <c r="H82" s="4"/>
      <c r="I82" s="2"/>
      <c r="J82" s="2"/>
      <c r="K82" s="2"/>
      <c r="L82" s="2"/>
      <c r="M82" s="2"/>
    </row>
    <row r="83" spans="1:13" ht="15.75" customHeight="1" x14ac:dyDescent="0.25">
      <c r="A83" s="180" t="s">
        <v>56</v>
      </c>
      <c r="B83" s="180" t="s">
        <v>31</v>
      </c>
      <c r="C83" s="40" t="s">
        <v>32</v>
      </c>
      <c r="D83" s="40" t="s">
        <v>33</v>
      </c>
      <c r="E83" s="182" t="s">
        <v>34</v>
      </c>
      <c r="F83" s="183"/>
      <c r="G83" s="184"/>
      <c r="H83" s="4"/>
      <c r="I83" s="2"/>
      <c r="J83" s="2"/>
      <c r="K83" s="2"/>
      <c r="L83" s="2"/>
      <c r="M83" s="2"/>
    </row>
    <row r="84" spans="1:13" ht="18" customHeight="1" x14ac:dyDescent="0.25">
      <c r="A84" s="181"/>
      <c r="B84" s="181"/>
      <c r="C84" s="27" t="s">
        <v>35</v>
      </c>
      <c r="D84" s="27" t="s">
        <v>36</v>
      </c>
      <c r="E84" s="27" t="s">
        <v>37</v>
      </c>
      <c r="F84" s="27" t="s">
        <v>38</v>
      </c>
      <c r="G84" s="27" t="s">
        <v>39</v>
      </c>
      <c r="H84" s="4"/>
      <c r="I84" s="2"/>
      <c r="J84" s="2"/>
      <c r="K84" s="2"/>
      <c r="L84" s="2"/>
      <c r="M84" s="2"/>
    </row>
    <row r="85" spans="1:13" ht="23.25" customHeight="1" x14ac:dyDescent="0.25">
      <c r="A85" s="46" t="s">
        <v>44</v>
      </c>
      <c r="B85" s="27" t="s">
        <v>41</v>
      </c>
      <c r="C85" s="29">
        <f t="shared" ref="C85:G85" si="7">C46</f>
        <v>84331.737999999998</v>
      </c>
      <c r="D85" s="29">
        <f t="shared" si="7"/>
        <v>116954</v>
      </c>
      <c r="E85" s="29">
        <f t="shared" si="7"/>
        <v>0</v>
      </c>
      <c r="F85" s="29">
        <f t="shared" si="7"/>
        <v>0</v>
      </c>
      <c r="G85" s="29">
        <f t="shared" si="7"/>
        <v>0</v>
      </c>
      <c r="H85" s="4"/>
      <c r="I85" s="2"/>
      <c r="J85" s="2"/>
      <c r="K85" s="2"/>
      <c r="L85" s="2"/>
      <c r="M85" s="2"/>
    </row>
    <row r="86" spans="1:13" ht="32.25" customHeight="1" x14ac:dyDescent="0.25">
      <c r="A86" s="35" t="s">
        <v>57</v>
      </c>
      <c r="B86" s="36" t="s">
        <v>41</v>
      </c>
      <c r="C86" s="37">
        <f t="shared" ref="C86:G86" si="8">SUM(C85)</f>
        <v>84331.737999999998</v>
      </c>
      <c r="D86" s="37">
        <f t="shared" si="8"/>
        <v>116954</v>
      </c>
      <c r="E86" s="37">
        <f t="shared" si="8"/>
        <v>0</v>
      </c>
      <c r="F86" s="37">
        <f t="shared" si="8"/>
        <v>0</v>
      </c>
      <c r="G86" s="37">
        <f t="shared" si="8"/>
        <v>0</v>
      </c>
      <c r="H86" s="4"/>
      <c r="I86" s="2"/>
      <c r="J86" s="49"/>
      <c r="K86" s="49"/>
      <c r="L86" s="49"/>
      <c r="M86" s="2"/>
    </row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71:G71"/>
    <mergeCell ref="A77:G77"/>
    <mergeCell ref="A79:G79"/>
    <mergeCell ref="A80:G80"/>
    <mergeCell ref="A81:G81"/>
    <mergeCell ref="A83:A84"/>
    <mergeCell ref="B83:B84"/>
    <mergeCell ref="E83:G83"/>
    <mergeCell ref="A50:G50"/>
    <mergeCell ref="A52:G52"/>
    <mergeCell ref="A53:A54"/>
    <mergeCell ref="B53:B54"/>
    <mergeCell ref="E53:G53"/>
    <mergeCell ref="A71:A72"/>
    <mergeCell ref="B71:B72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4.7109375" customWidth="1"/>
    <col min="3" max="3" width="14.42578125" customWidth="1"/>
    <col min="4" max="4" width="13.85546875" customWidth="1"/>
    <col min="5" max="5" width="11.140625" customWidth="1"/>
    <col min="6" max="6" width="12.140625" customWidth="1"/>
    <col min="7" max="7" width="11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16" t="s">
        <v>0</v>
      </c>
      <c r="D1" s="188"/>
      <c r="E1" s="188"/>
      <c r="F1" s="188"/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16" t="s">
        <v>1</v>
      </c>
      <c r="D2" s="188"/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16" t="s">
        <v>140</v>
      </c>
      <c r="D3" s="188"/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16" t="s">
        <v>3</v>
      </c>
      <c r="D4" s="188"/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65"/>
      <c r="D5" s="65"/>
      <c r="E5" s="65"/>
      <c r="F5" s="65"/>
      <c r="G5" s="65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18" t="s">
        <v>4</v>
      </c>
      <c r="D6" s="188"/>
      <c r="E6" s="188"/>
      <c r="F6" s="188"/>
      <c r="G6" s="188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18" t="s">
        <v>5</v>
      </c>
      <c r="D7" s="188"/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18" t="s">
        <v>285</v>
      </c>
      <c r="D8" s="188"/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8" t="s">
        <v>7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28.5" customHeight="1" x14ac:dyDescent="0.2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0" t="s">
        <v>14</v>
      </c>
      <c r="B11" s="188"/>
      <c r="C11" s="188"/>
      <c r="D11" s="188"/>
      <c r="E11" s="188"/>
      <c r="F11" s="188"/>
      <c r="G11" s="188"/>
      <c r="H11" s="9"/>
      <c r="I11" s="10"/>
      <c r="J11" s="11"/>
      <c r="K11" s="11"/>
      <c r="L11" s="11"/>
      <c r="M11" s="11"/>
    </row>
    <row r="12" spans="1:13" ht="15.75" customHeight="1" x14ac:dyDescent="0.25">
      <c r="A12" s="202" t="s">
        <v>571</v>
      </c>
      <c r="B12" s="188"/>
      <c r="C12" s="188"/>
      <c r="D12" s="188"/>
      <c r="E12" s="188"/>
      <c r="F12" s="188"/>
      <c r="G12" s="188"/>
      <c r="H12" s="12"/>
      <c r="I12" s="10"/>
      <c r="J12" s="11"/>
      <c r="K12" s="11"/>
      <c r="L12" s="11"/>
      <c r="M12" s="11"/>
    </row>
    <row r="13" spans="1:13" ht="15.75" customHeight="1" x14ac:dyDescent="0.25">
      <c r="A13" s="199" t="s">
        <v>16</v>
      </c>
      <c r="B13" s="188"/>
      <c r="C13" s="188"/>
      <c r="D13" s="188"/>
      <c r="E13" s="188"/>
      <c r="F13" s="188"/>
      <c r="G13" s="188"/>
      <c r="H13" s="14"/>
      <c r="I13" s="10"/>
      <c r="J13" s="11"/>
      <c r="K13" s="11"/>
      <c r="L13" s="11"/>
      <c r="M13" s="11"/>
    </row>
    <row r="14" spans="1:13" ht="14.25" customHeight="1" x14ac:dyDescent="0.25">
      <c r="A14" s="200" t="s">
        <v>17</v>
      </c>
      <c r="B14" s="188"/>
      <c r="C14" s="188"/>
      <c r="D14" s="188"/>
      <c r="E14" s="188"/>
      <c r="F14" s="188"/>
      <c r="G14" s="188"/>
      <c r="H14" s="9"/>
      <c r="I14" s="10"/>
      <c r="J14" s="11"/>
      <c r="K14" s="11"/>
      <c r="L14" s="11"/>
      <c r="M14" s="11"/>
    </row>
    <row r="15" spans="1:13" ht="24.75" customHeight="1" x14ac:dyDescent="0.25">
      <c r="A15" s="15"/>
      <c r="B15" s="15"/>
      <c r="C15" s="11"/>
      <c r="D15" s="11"/>
      <c r="E15" s="11"/>
      <c r="F15" s="11"/>
      <c r="G15" s="11"/>
      <c r="H15" s="11"/>
      <c r="I15" s="10"/>
      <c r="J15" s="2"/>
      <c r="K15" s="2"/>
      <c r="L15" s="2"/>
      <c r="M15" s="2"/>
    </row>
    <row r="16" spans="1:13" ht="56.25" customHeight="1" x14ac:dyDescent="0.25">
      <c r="A16" s="189" t="s">
        <v>572</v>
      </c>
      <c r="B16" s="188"/>
      <c r="C16" s="188"/>
      <c r="D16" s="188"/>
      <c r="E16" s="188"/>
      <c r="F16" s="188"/>
      <c r="G16" s="188"/>
      <c r="H16" s="15"/>
      <c r="I16" s="10"/>
      <c r="J16" s="2"/>
      <c r="K16" s="2"/>
      <c r="L16" s="2"/>
      <c r="M16" s="2"/>
    </row>
    <row r="17" spans="1:13" ht="29.25" customHeight="1" x14ac:dyDescent="0.25">
      <c r="A17" s="189" t="s">
        <v>573</v>
      </c>
      <c r="B17" s="188"/>
      <c r="C17" s="188"/>
      <c r="D17" s="188"/>
      <c r="E17" s="188"/>
      <c r="F17" s="188"/>
      <c r="G17" s="188"/>
      <c r="H17" s="11"/>
      <c r="I17" s="10"/>
      <c r="J17" s="11"/>
      <c r="K17" s="11"/>
      <c r="L17" s="11"/>
      <c r="M17" s="11"/>
    </row>
    <row r="18" spans="1:13" ht="141.75" customHeight="1" x14ac:dyDescent="0.25">
      <c r="A18" s="189" t="s">
        <v>574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23.25" customHeight="1" x14ac:dyDescent="0.25">
      <c r="A19" s="20" t="s">
        <v>575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6.5" customHeight="1" x14ac:dyDescent="0.25">
      <c r="A20" s="214" t="s">
        <v>576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21.75" customHeight="1" x14ac:dyDescent="0.25">
      <c r="A21" s="189" t="s">
        <v>577</v>
      </c>
      <c r="B21" s="188"/>
      <c r="C21" s="188"/>
      <c r="D21" s="188"/>
      <c r="E21" s="188"/>
      <c r="F21" s="188"/>
      <c r="G21" s="188"/>
      <c r="H21" s="21"/>
      <c r="I21" s="21"/>
      <c r="J21" s="21"/>
      <c r="K21" s="21"/>
      <c r="L21" s="21"/>
      <c r="M21" s="21"/>
    </row>
    <row r="22" spans="1:13" ht="16.5" customHeight="1" x14ac:dyDescent="0.25">
      <c r="A22" s="68" t="s">
        <v>578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579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53.25" customHeight="1" x14ac:dyDescent="0.25">
      <c r="A24" s="189" t="s">
        <v>580</v>
      </c>
      <c r="B24" s="188"/>
      <c r="C24" s="188"/>
      <c r="D24" s="188"/>
      <c r="E24" s="188"/>
      <c r="F24" s="188"/>
      <c r="G24" s="188"/>
      <c r="H24" s="15"/>
      <c r="I24" s="18"/>
      <c r="J24" s="23"/>
      <c r="K24" s="23"/>
      <c r="L24" s="23"/>
      <c r="M24" s="2"/>
    </row>
    <row r="25" spans="1:13" ht="33.75" customHeight="1" x14ac:dyDescent="0.25">
      <c r="A25" s="189" t="s">
        <v>581</v>
      </c>
      <c r="B25" s="188"/>
      <c r="C25" s="188"/>
      <c r="D25" s="188"/>
      <c r="E25" s="188"/>
      <c r="F25" s="188"/>
      <c r="G25" s="188"/>
      <c r="H25" s="21"/>
      <c r="I25" s="21"/>
      <c r="J25" s="21"/>
      <c r="K25" s="21"/>
      <c r="L25" s="21"/>
      <c r="M25" s="21"/>
    </row>
    <row r="26" spans="1:13" ht="25.5" customHeight="1" x14ac:dyDescent="0.25">
      <c r="A26" s="189" t="s">
        <v>582</v>
      </c>
      <c r="B26" s="188"/>
      <c r="C26" s="188"/>
      <c r="D26" s="188"/>
      <c r="E26" s="188"/>
      <c r="F26" s="188"/>
      <c r="G26" s="188"/>
      <c r="H26" s="15" t="s">
        <v>583</v>
      </c>
      <c r="I26" s="10"/>
      <c r="J26" s="2"/>
      <c r="K26" s="2"/>
      <c r="L26" s="2"/>
      <c r="M26" s="2"/>
    </row>
    <row r="27" spans="1:13" ht="16.5" customHeight="1" x14ac:dyDescent="0.25">
      <c r="A27" s="197"/>
      <c r="B27" s="188"/>
      <c r="C27" s="188"/>
      <c r="D27" s="188"/>
      <c r="E27" s="188"/>
      <c r="F27" s="188"/>
      <c r="G27" s="188"/>
      <c r="H27" s="187"/>
      <c r="I27" s="188"/>
      <c r="J27" s="2"/>
      <c r="K27" s="2"/>
      <c r="L27" s="2"/>
      <c r="M27" s="2"/>
    </row>
    <row r="28" spans="1:13" ht="18.75" customHeight="1" x14ac:dyDescent="0.25">
      <c r="A28" s="193" t="s">
        <v>29</v>
      </c>
      <c r="B28" s="183"/>
      <c r="C28" s="183"/>
      <c r="D28" s="183"/>
      <c r="E28" s="183"/>
      <c r="F28" s="183"/>
      <c r="G28" s="184"/>
      <c r="H28" s="10"/>
      <c r="I28" s="11"/>
      <c r="J28" s="2"/>
      <c r="K28" s="2"/>
      <c r="L28" s="2"/>
      <c r="M28" s="2"/>
    </row>
    <row r="29" spans="1:13" ht="52.5" customHeight="1" x14ac:dyDescent="0.25">
      <c r="A29" s="180" t="s">
        <v>30</v>
      </c>
      <c r="B29" s="180" t="s">
        <v>31</v>
      </c>
      <c r="C29" s="27" t="s">
        <v>32</v>
      </c>
      <c r="D29" s="27" t="s">
        <v>33</v>
      </c>
      <c r="E29" s="194" t="s">
        <v>34</v>
      </c>
      <c r="F29" s="186"/>
      <c r="G29" s="195"/>
      <c r="H29" s="10"/>
      <c r="I29" s="11"/>
      <c r="J29" s="2"/>
      <c r="K29" s="2"/>
      <c r="L29" s="2"/>
      <c r="M29" s="2"/>
    </row>
    <row r="30" spans="1:13" ht="17.25" customHeight="1" x14ac:dyDescent="0.25">
      <c r="A30" s="181"/>
      <c r="B30" s="198"/>
      <c r="C30" s="26" t="s">
        <v>36</v>
      </c>
      <c r="D30" s="26" t="s">
        <v>37</v>
      </c>
      <c r="E30" s="26" t="s">
        <v>38</v>
      </c>
      <c r="F30" s="26" t="s">
        <v>39</v>
      </c>
      <c r="G30" s="26" t="s">
        <v>249</v>
      </c>
      <c r="H30" s="10"/>
      <c r="I30" s="11"/>
      <c r="J30" s="2"/>
      <c r="K30" s="2"/>
      <c r="L30" s="2"/>
      <c r="M30" s="2"/>
    </row>
    <row r="31" spans="1:13" ht="33" customHeight="1" x14ac:dyDescent="0.25">
      <c r="A31" s="28" t="s">
        <v>584</v>
      </c>
      <c r="B31" s="27" t="s">
        <v>41</v>
      </c>
      <c r="C31" s="29">
        <f>C32+C33</f>
        <v>849116.9</v>
      </c>
      <c r="D31" s="56">
        <f>980605+75597</f>
        <v>1056202</v>
      </c>
      <c r="E31" s="56">
        <v>0</v>
      </c>
      <c r="F31" s="56">
        <v>0</v>
      </c>
      <c r="G31" s="56">
        <v>0</v>
      </c>
      <c r="H31" s="10"/>
      <c r="I31" s="11"/>
      <c r="J31" s="2"/>
      <c r="K31" s="2"/>
      <c r="L31" s="2"/>
      <c r="M31" s="2"/>
    </row>
    <row r="32" spans="1:13" ht="15.75" customHeight="1" x14ac:dyDescent="0.25">
      <c r="A32" s="103" t="s">
        <v>42</v>
      </c>
      <c r="B32" s="47"/>
      <c r="C32" s="48">
        <v>753574.5</v>
      </c>
      <c r="D32" s="79">
        <f t="shared" ref="D32:G32" si="0">D31</f>
        <v>1056202</v>
      </c>
      <c r="E32" s="79">
        <f t="shared" si="0"/>
        <v>0</v>
      </c>
      <c r="F32" s="79">
        <f t="shared" si="0"/>
        <v>0</v>
      </c>
      <c r="G32" s="79">
        <f t="shared" si="0"/>
        <v>0</v>
      </c>
      <c r="H32" s="80"/>
      <c r="I32" s="81"/>
      <c r="J32" s="34"/>
      <c r="K32" s="34"/>
      <c r="L32" s="34"/>
      <c r="M32" s="34"/>
    </row>
    <row r="33" spans="1:13" ht="19.5" customHeight="1" x14ac:dyDescent="0.25">
      <c r="A33" s="103" t="s">
        <v>43</v>
      </c>
      <c r="B33" s="47"/>
      <c r="C33" s="48">
        <v>95542.399999999994</v>
      </c>
      <c r="D33" s="79">
        <v>0</v>
      </c>
      <c r="E33" s="79">
        <v>0</v>
      </c>
      <c r="F33" s="79">
        <v>0</v>
      </c>
      <c r="G33" s="79">
        <v>0</v>
      </c>
      <c r="H33" s="80"/>
      <c r="I33" s="81"/>
      <c r="J33" s="34"/>
      <c r="K33" s="34"/>
      <c r="L33" s="34"/>
      <c r="M33" s="34"/>
    </row>
    <row r="34" spans="1:13" ht="31.5" customHeight="1" x14ac:dyDescent="0.25">
      <c r="A34" s="28" t="s">
        <v>585</v>
      </c>
      <c r="B34" s="27" t="s">
        <v>41</v>
      </c>
      <c r="C34" s="29">
        <v>91839.2</v>
      </c>
      <c r="D34" s="56">
        <v>0</v>
      </c>
      <c r="E34" s="56">
        <v>0</v>
      </c>
      <c r="F34" s="56">
        <v>0</v>
      </c>
      <c r="G34" s="56">
        <v>0</v>
      </c>
      <c r="H34" s="10"/>
      <c r="I34" s="11"/>
      <c r="J34" s="2"/>
      <c r="K34" s="2"/>
      <c r="L34" s="2"/>
      <c r="M34" s="2"/>
    </row>
    <row r="35" spans="1:13" ht="15.75" customHeight="1" x14ac:dyDescent="0.25">
      <c r="A35" s="35" t="s">
        <v>45</v>
      </c>
      <c r="B35" s="36" t="s">
        <v>41</v>
      </c>
      <c r="C35" s="37">
        <f t="shared" ref="C35:G35" si="1">C31+C34</f>
        <v>940956.1</v>
      </c>
      <c r="D35" s="72">
        <f t="shared" si="1"/>
        <v>1056202</v>
      </c>
      <c r="E35" s="72">
        <f t="shared" si="1"/>
        <v>0</v>
      </c>
      <c r="F35" s="72">
        <f t="shared" si="1"/>
        <v>0</v>
      </c>
      <c r="G35" s="72">
        <f t="shared" si="1"/>
        <v>0</v>
      </c>
      <c r="H35" s="82"/>
      <c r="I35" s="11"/>
      <c r="J35" s="2"/>
      <c r="K35" s="2"/>
      <c r="L35" s="2"/>
      <c r="M35" s="2"/>
    </row>
    <row r="36" spans="1:13" ht="19.5" hidden="1" customHeight="1" x14ac:dyDescent="0.25">
      <c r="A36" s="189" t="s">
        <v>586</v>
      </c>
      <c r="B36" s="188"/>
      <c r="C36" s="188"/>
      <c r="D36" s="188"/>
      <c r="E36" s="188"/>
      <c r="F36" s="188"/>
      <c r="G36" s="188"/>
      <c r="H36" s="188"/>
      <c r="I36" s="10"/>
      <c r="J36" s="11"/>
      <c r="K36" s="11"/>
      <c r="L36" s="11"/>
      <c r="M36" s="11"/>
    </row>
    <row r="37" spans="1:13" ht="17.25" hidden="1" customHeight="1" x14ac:dyDescent="0.25">
      <c r="A37" s="20" t="s">
        <v>587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 hidden="1" customHeight="1" x14ac:dyDescent="0.25">
      <c r="A38" s="189" t="s">
        <v>588</v>
      </c>
      <c r="B38" s="188"/>
      <c r="C38" s="188"/>
      <c r="D38" s="188"/>
      <c r="E38" s="188"/>
      <c r="F38" s="188"/>
      <c r="G38" s="188"/>
      <c r="H38" s="21"/>
      <c r="I38" s="21"/>
      <c r="J38" s="21"/>
      <c r="K38" s="21"/>
      <c r="L38" s="21"/>
      <c r="M38" s="21"/>
    </row>
    <row r="39" spans="1:13" ht="17.25" hidden="1" customHeight="1" x14ac:dyDescent="0.25">
      <c r="A39" s="20" t="s">
        <v>589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55.5" hidden="1" customHeight="1" x14ac:dyDescent="0.25">
      <c r="A40" s="191" t="s">
        <v>590</v>
      </c>
      <c r="B40" s="188"/>
      <c r="C40" s="188"/>
      <c r="D40" s="188"/>
      <c r="E40" s="188"/>
      <c r="F40" s="188"/>
      <c r="G40" s="188"/>
      <c r="H40" s="15"/>
      <c r="I40" s="10"/>
      <c r="J40" s="2"/>
      <c r="K40" s="2"/>
      <c r="L40" s="2"/>
      <c r="M40" s="2"/>
    </row>
    <row r="41" spans="1:13" ht="21.75" customHeight="1" x14ac:dyDescent="0.25">
      <c r="A41" s="39"/>
      <c r="B41" s="39"/>
      <c r="C41" s="39"/>
      <c r="D41" s="39"/>
      <c r="E41" s="39"/>
      <c r="F41" s="39"/>
      <c r="G41" s="39"/>
      <c r="H41" s="15"/>
      <c r="I41" s="10"/>
      <c r="J41" s="2"/>
      <c r="K41" s="2"/>
      <c r="L41" s="2"/>
      <c r="M41" s="2"/>
    </row>
    <row r="42" spans="1:13" ht="49.5" customHeight="1" x14ac:dyDescent="0.25">
      <c r="A42" s="180" t="s">
        <v>51</v>
      </c>
      <c r="B42" s="180" t="s">
        <v>31</v>
      </c>
      <c r="C42" s="27" t="s">
        <v>32</v>
      </c>
      <c r="D42" s="27" t="s">
        <v>33</v>
      </c>
      <c r="E42" s="182" t="s">
        <v>34</v>
      </c>
      <c r="F42" s="183"/>
      <c r="G42" s="184"/>
      <c r="H42" s="10"/>
      <c r="I42" s="11"/>
      <c r="J42" s="2"/>
      <c r="K42" s="2"/>
      <c r="L42" s="2"/>
      <c r="M42" s="2"/>
    </row>
    <row r="43" spans="1:13" ht="15.75" customHeight="1" x14ac:dyDescent="0.25">
      <c r="A43" s="181"/>
      <c r="B43" s="181"/>
      <c r="C43" s="26" t="s">
        <v>36</v>
      </c>
      <c r="D43" s="26" t="s">
        <v>37</v>
      </c>
      <c r="E43" s="26" t="s">
        <v>38</v>
      </c>
      <c r="F43" s="26" t="s">
        <v>39</v>
      </c>
      <c r="G43" s="26" t="s">
        <v>249</v>
      </c>
      <c r="H43" s="10"/>
      <c r="I43" s="11"/>
      <c r="J43" s="2"/>
      <c r="K43" s="2"/>
      <c r="L43" s="2"/>
      <c r="M43" s="2"/>
    </row>
    <row r="44" spans="1:13" ht="110.25" hidden="1" customHeight="1" x14ac:dyDescent="0.25">
      <c r="A44" s="84" t="s">
        <v>591</v>
      </c>
      <c r="B44" s="27" t="s">
        <v>171</v>
      </c>
      <c r="C44" s="27"/>
      <c r="D44" s="27"/>
      <c r="E44" s="56"/>
      <c r="F44" s="27"/>
      <c r="G44" s="27"/>
      <c r="H44" s="10"/>
      <c r="I44" s="19"/>
      <c r="J44" s="19"/>
      <c r="K44" s="19"/>
      <c r="L44" s="19"/>
      <c r="M44" s="11"/>
    </row>
    <row r="45" spans="1:13" ht="66.75" customHeight="1" x14ac:dyDescent="0.25">
      <c r="A45" s="87" t="s">
        <v>592</v>
      </c>
      <c r="B45" s="27" t="s">
        <v>171</v>
      </c>
      <c r="C45" s="27">
        <v>51</v>
      </c>
      <c r="D45" s="27">
        <v>53</v>
      </c>
      <c r="E45" s="27">
        <v>0</v>
      </c>
      <c r="F45" s="27">
        <v>0</v>
      </c>
      <c r="G45" s="27">
        <v>0</v>
      </c>
      <c r="H45" s="10"/>
      <c r="I45" s="11"/>
      <c r="J45" s="11"/>
      <c r="K45" s="11"/>
      <c r="L45" s="11"/>
      <c r="M45" s="11"/>
    </row>
    <row r="46" spans="1:13" ht="31.5" customHeight="1" x14ac:dyDescent="0.25">
      <c r="A46" s="87" t="s">
        <v>593</v>
      </c>
      <c r="B46" s="27" t="s">
        <v>171</v>
      </c>
      <c r="C46" s="27">
        <v>150</v>
      </c>
      <c r="D46" s="27">
        <v>100</v>
      </c>
      <c r="E46" s="27">
        <v>0</v>
      </c>
      <c r="F46" s="27">
        <v>0</v>
      </c>
      <c r="G46" s="27">
        <v>0</v>
      </c>
      <c r="H46" s="10"/>
      <c r="I46" s="11"/>
      <c r="J46" s="11"/>
      <c r="K46" s="11"/>
      <c r="L46" s="11"/>
      <c r="M46" s="11"/>
    </row>
    <row r="47" spans="1:13" ht="64.5" customHeight="1" x14ac:dyDescent="0.25">
      <c r="A47" s="87" t="s">
        <v>594</v>
      </c>
      <c r="B47" s="27" t="s">
        <v>171</v>
      </c>
      <c r="C47" s="27">
        <v>135</v>
      </c>
      <c r="D47" s="27">
        <v>135</v>
      </c>
      <c r="E47" s="27">
        <v>0</v>
      </c>
      <c r="F47" s="27">
        <v>0</v>
      </c>
      <c r="G47" s="27">
        <v>0</v>
      </c>
      <c r="H47" s="10"/>
      <c r="I47" s="11"/>
      <c r="J47" s="11"/>
      <c r="K47" s="11"/>
      <c r="L47" s="11"/>
      <c r="M47" s="11"/>
    </row>
    <row r="48" spans="1:13" ht="31.5" customHeight="1" x14ac:dyDescent="0.25">
      <c r="A48" s="87" t="s">
        <v>595</v>
      </c>
      <c r="B48" s="27" t="s">
        <v>171</v>
      </c>
      <c r="C48" s="27">
        <v>1</v>
      </c>
      <c r="D48" s="27">
        <v>1</v>
      </c>
      <c r="E48" s="27">
        <v>0</v>
      </c>
      <c r="F48" s="27">
        <v>0</v>
      </c>
      <c r="G48" s="27">
        <v>0</v>
      </c>
      <c r="H48" s="10"/>
      <c r="I48" s="11"/>
      <c r="J48" s="11"/>
      <c r="K48" s="11"/>
      <c r="L48" s="11"/>
      <c r="M48" s="11"/>
    </row>
    <row r="49" spans="1:13" ht="31.5" customHeight="1" x14ac:dyDescent="0.25">
      <c r="A49" s="87" t="s">
        <v>596</v>
      </c>
      <c r="B49" s="27" t="s">
        <v>171</v>
      </c>
      <c r="C49" s="27">
        <v>1</v>
      </c>
      <c r="D49" s="27">
        <v>1</v>
      </c>
      <c r="E49" s="27">
        <v>0</v>
      </c>
      <c r="F49" s="27">
        <v>0</v>
      </c>
      <c r="G49" s="27">
        <v>0</v>
      </c>
      <c r="H49" s="10"/>
      <c r="I49" s="11"/>
      <c r="J49" s="11"/>
      <c r="K49" s="11"/>
      <c r="L49" s="11"/>
      <c r="M49" s="11"/>
    </row>
    <row r="50" spans="1:13" ht="31.5" customHeight="1" x14ac:dyDescent="0.25">
      <c r="A50" s="73" t="s">
        <v>597</v>
      </c>
      <c r="B50" s="27" t="s">
        <v>171</v>
      </c>
      <c r="C50" s="144">
        <v>10</v>
      </c>
      <c r="D50" s="144">
        <v>11</v>
      </c>
      <c r="E50" s="27">
        <v>0</v>
      </c>
      <c r="F50" s="27">
        <v>0</v>
      </c>
      <c r="G50" s="27">
        <v>0</v>
      </c>
      <c r="H50" s="10"/>
      <c r="I50" s="19"/>
      <c r="J50" s="19"/>
      <c r="K50" s="19"/>
      <c r="L50" s="19"/>
      <c r="M50" s="11"/>
    </row>
    <row r="51" spans="1:13" ht="37.5" customHeight="1" x14ac:dyDescent="0.25">
      <c r="A51" s="73" t="s">
        <v>598</v>
      </c>
      <c r="B51" s="27" t="s">
        <v>171</v>
      </c>
      <c r="C51" s="27">
        <v>56</v>
      </c>
      <c r="D51" s="27">
        <v>58</v>
      </c>
      <c r="E51" s="27">
        <v>0</v>
      </c>
      <c r="F51" s="27">
        <v>0</v>
      </c>
      <c r="G51" s="27">
        <v>0</v>
      </c>
      <c r="H51" s="10"/>
      <c r="I51" s="11"/>
      <c r="J51" s="2"/>
      <c r="K51" s="2"/>
      <c r="L51" s="2"/>
      <c r="M51" s="2"/>
    </row>
    <row r="52" spans="1:13" ht="46.5" customHeight="1" x14ac:dyDescent="0.25">
      <c r="A52" s="73" t="s">
        <v>599</v>
      </c>
      <c r="B52" s="27" t="s">
        <v>171</v>
      </c>
      <c r="C52" s="27">
        <v>0</v>
      </c>
      <c r="D52" s="27">
        <v>35</v>
      </c>
      <c r="E52" s="27">
        <v>0</v>
      </c>
      <c r="F52" s="27">
        <v>0</v>
      </c>
      <c r="G52" s="27">
        <v>0</v>
      </c>
      <c r="H52" s="10"/>
      <c r="I52" s="11"/>
      <c r="J52" s="2"/>
      <c r="K52" s="2"/>
      <c r="L52" s="2"/>
      <c r="M52" s="2"/>
    </row>
    <row r="53" spans="1:13" ht="12" hidden="1" customHeight="1" x14ac:dyDescent="0.25">
      <c r="A53" s="15"/>
      <c r="B53" s="66"/>
      <c r="C53" s="83"/>
      <c r="D53" s="83"/>
      <c r="E53" s="83"/>
      <c r="F53" s="83"/>
      <c r="G53" s="83"/>
      <c r="H53" s="10"/>
      <c r="I53" s="11"/>
      <c r="J53" s="2"/>
      <c r="K53" s="2"/>
      <c r="L53" s="2"/>
      <c r="M53" s="2"/>
    </row>
    <row r="54" spans="1:13" ht="36" hidden="1" customHeight="1" x14ac:dyDescent="0.25">
      <c r="A54" s="180" t="s">
        <v>56</v>
      </c>
      <c r="B54" s="180" t="s">
        <v>31</v>
      </c>
      <c r="C54" s="27" t="s">
        <v>600</v>
      </c>
      <c r="D54" s="27" t="s">
        <v>601</v>
      </c>
      <c r="E54" s="182" t="s">
        <v>34</v>
      </c>
      <c r="F54" s="183"/>
      <c r="G54" s="184"/>
      <c r="H54" s="10"/>
      <c r="I54" s="11"/>
      <c r="J54" s="2"/>
      <c r="K54" s="2"/>
      <c r="L54" s="2"/>
      <c r="M54" s="2"/>
    </row>
    <row r="55" spans="1:13" ht="15.75" hidden="1" customHeight="1" x14ac:dyDescent="0.25">
      <c r="A55" s="181"/>
      <c r="B55" s="181"/>
      <c r="C55" s="27" t="s">
        <v>36</v>
      </c>
      <c r="D55" s="27" t="s">
        <v>37</v>
      </c>
      <c r="E55" s="27" t="s">
        <v>38</v>
      </c>
      <c r="F55" s="27" t="s">
        <v>39</v>
      </c>
      <c r="G55" s="27" t="s">
        <v>249</v>
      </c>
      <c r="H55" s="10"/>
      <c r="I55" s="11"/>
      <c r="J55" s="2"/>
      <c r="K55" s="2"/>
      <c r="L55" s="2"/>
      <c r="M55" s="2"/>
    </row>
    <row r="56" spans="1:13" ht="31.5" hidden="1" customHeight="1" x14ac:dyDescent="0.25">
      <c r="A56" s="78" t="s">
        <v>584</v>
      </c>
      <c r="B56" s="27" t="s">
        <v>41</v>
      </c>
      <c r="C56" s="29">
        <f t="shared" ref="C56:G56" si="2">C31</f>
        <v>849116.9</v>
      </c>
      <c r="D56" s="29">
        <f t="shared" si="2"/>
        <v>1056202</v>
      </c>
      <c r="E56" s="29">
        <f t="shared" si="2"/>
        <v>0</v>
      </c>
      <c r="F56" s="29">
        <f t="shared" si="2"/>
        <v>0</v>
      </c>
      <c r="G56" s="29">
        <f t="shared" si="2"/>
        <v>0</v>
      </c>
      <c r="H56" s="10"/>
      <c r="I56" s="11"/>
      <c r="J56" s="2"/>
      <c r="K56" s="2"/>
      <c r="L56" s="2"/>
      <c r="M56" s="2"/>
    </row>
    <row r="57" spans="1:13" ht="17.25" hidden="1" customHeight="1" x14ac:dyDescent="0.25">
      <c r="A57" s="103" t="s">
        <v>42</v>
      </c>
      <c r="B57" s="27"/>
      <c r="C57" s="48">
        <v>753712</v>
      </c>
      <c r="D57" s="48">
        <f t="shared" ref="D57:G57" si="3">D56</f>
        <v>1056202</v>
      </c>
      <c r="E57" s="48">
        <f t="shared" si="3"/>
        <v>0</v>
      </c>
      <c r="F57" s="48">
        <f t="shared" si="3"/>
        <v>0</v>
      </c>
      <c r="G57" s="48">
        <f t="shared" si="3"/>
        <v>0</v>
      </c>
      <c r="H57" s="10"/>
      <c r="I57" s="11"/>
      <c r="J57" s="2"/>
      <c r="K57" s="2"/>
      <c r="L57" s="2"/>
      <c r="M57" s="2"/>
    </row>
    <row r="58" spans="1:13" ht="18.75" hidden="1" customHeight="1" x14ac:dyDescent="0.25">
      <c r="A58" s="103" t="s">
        <v>43</v>
      </c>
      <c r="B58" s="27"/>
      <c r="C58" s="48">
        <v>95543.2</v>
      </c>
      <c r="D58" s="48">
        <v>0</v>
      </c>
      <c r="E58" s="48">
        <v>0</v>
      </c>
      <c r="F58" s="48">
        <v>0</v>
      </c>
      <c r="G58" s="48">
        <v>0</v>
      </c>
      <c r="H58" s="10"/>
      <c r="I58" s="11"/>
      <c r="J58" s="2"/>
      <c r="K58" s="2"/>
      <c r="L58" s="2"/>
      <c r="M58" s="2"/>
    </row>
    <row r="59" spans="1:13" ht="32.25" hidden="1" customHeight="1" x14ac:dyDescent="0.25">
      <c r="A59" s="35" t="s">
        <v>57</v>
      </c>
      <c r="B59" s="36" t="s">
        <v>41</v>
      </c>
      <c r="C59" s="37">
        <f t="shared" ref="C59:G59" si="4">SUM(C56)</f>
        <v>849116.9</v>
      </c>
      <c r="D59" s="37">
        <f t="shared" si="4"/>
        <v>1056202</v>
      </c>
      <c r="E59" s="37">
        <f t="shared" si="4"/>
        <v>0</v>
      </c>
      <c r="F59" s="37">
        <f t="shared" si="4"/>
        <v>0</v>
      </c>
      <c r="G59" s="37">
        <f t="shared" si="4"/>
        <v>0</v>
      </c>
      <c r="H59" s="10"/>
      <c r="I59" s="11"/>
      <c r="J59" s="49"/>
      <c r="K59" s="49"/>
      <c r="L59" s="49"/>
      <c r="M59" s="2"/>
    </row>
    <row r="60" spans="1:13" ht="16.5" hidden="1" customHeight="1" x14ac:dyDescent="0.25">
      <c r="A60" s="185" t="s">
        <v>602</v>
      </c>
      <c r="B60" s="186"/>
      <c r="C60" s="186"/>
      <c r="D60" s="186"/>
      <c r="E60" s="186"/>
      <c r="F60" s="186"/>
      <c r="G60" s="186"/>
      <c r="H60" s="15"/>
      <c r="I60" s="10"/>
      <c r="J60" s="11"/>
      <c r="K60" s="11"/>
      <c r="L60" s="11"/>
      <c r="M60" s="11"/>
    </row>
    <row r="61" spans="1:13" ht="16.5" hidden="1" customHeight="1" x14ac:dyDescent="0.25">
      <c r="A61" s="17" t="s">
        <v>59</v>
      </c>
      <c r="B61" s="17"/>
      <c r="C61" s="17"/>
      <c r="D61" s="17"/>
      <c r="E61" s="17"/>
      <c r="F61" s="17"/>
      <c r="G61" s="17"/>
      <c r="H61" s="17"/>
      <c r="I61" s="10"/>
      <c r="J61" s="11"/>
      <c r="K61" s="11"/>
      <c r="L61" s="11"/>
      <c r="M61" s="11"/>
    </row>
    <row r="62" spans="1:13" ht="18.75" hidden="1" customHeight="1" x14ac:dyDescent="0.25">
      <c r="A62" s="189" t="s">
        <v>603</v>
      </c>
      <c r="B62" s="188"/>
      <c r="C62" s="188"/>
      <c r="D62" s="188"/>
      <c r="E62" s="188"/>
      <c r="F62" s="188"/>
      <c r="G62" s="188"/>
      <c r="H62" s="54"/>
      <c r="I62" s="10"/>
      <c r="J62" s="11"/>
      <c r="K62" s="11"/>
      <c r="L62" s="11"/>
      <c r="M62" s="11"/>
    </row>
    <row r="63" spans="1:13" ht="18.75" hidden="1" customHeight="1" x14ac:dyDescent="0.25">
      <c r="A63" s="20" t="s">
        <v>604</v>
      </c>
      <c r="B63" s="21"/>
      <c r="C63" s="21"/>
      <c r="D63" s="21"/>
      <c r="E63" s="21"/>
      <c r="F63" s="21"/>
      <c r="G63" s="21"/>
      <c r="H63" s="17"/>
      <c r="I63" s="10"/>
      <c r="J63" s="11"/>
      <c r="K63" s="11"/>
      <c r="L63" s="11"/>
      <c r="M63" s="11"/>
    </row>
    <row r="64" spans="1:13" ht="51" hidden="1" customHeight="1" x14ac:dyDescent="0.25">
      <c r="A64" s="189" t="s">
        <v>605</v>
      </c>
      <c r="B64" s="188"/>
      <c r="C64" s="188"/>
      <c r="D64" s="188"/>
      <c r="E64" s="188"/>
      <c r="F64" s="188"/>
      <c r="G64" s="188"/>
      <c r="H64" s="15"/>
      <c r="I64" s="10"/>
      <c r="J64" s="2"/>
      <c r="K64" s="2"/>
      <c r="L64" s="2"/>
      <c r="M64" s="2"/>
    </row>
    <row r="65" spans="1:13" ht="19.5" hidden="1" customHeight="1" x14ac:dyDescent="0.25">
      <c r="A65" s="15"/>
      <c r="B65" s="66"/>
      <c r="C65" s="83"/>
      <c r="D65" s="83"/>
      <c r="E65" s="83"/>
      <c r="F65" s="83"/>
      <c r="G65" s="83"/>
      <c r="H65" s="10"/>
      <c r="I65" s="11"/>
      <c r="J65" s="2"/>
      <c r="K65" s="2"/>
      <c r="L65" s="2"/>
      <c r="M65" s="2"/>
    </row>
    <row r="66" spans="1:13" ht="34.5" hidden="1" customHeight="1" x14ac:dyDescent="0.25">
      <c r="A66" s="180" t="s">
        <v>56</v>
      </c>
      <c r="B66" s="180" t="s">
        <v>31</v>
      </c>
      <c r="C66" s="27" t="s">
        <v>32</v>
      </c>
      <c r="D66" s="27" t="s">
        <v>33</v>
      </c>
      <c r="E66" s="182" t="s">
        <v>34</v>
      </c>
      <c r="F66" s="183"/>
      <c r="G66" s="184"/>
      <c r="H66" s="10"/>
      <c r="I66" s="11"/>
      <c r="J66" s="2"/>
      <c r="K66" s="2"/>
      <c r="L66" s="2"/>
      <c r="M66" s="2"/>
    </row>
    <row r="67" spans="1:13" ht="18" hidden="1" customHeight="1" x14ac:dyDescent="0.25">
      <c r="A67" s="181"/>
      <c r="B67" s="181"/>
      <c r="C67" s="27" t="s">
        <v>36</v>
      </c>
      <c r="D67" s="27" t="s">
        <v>37</v>
      </c>
      <c r="E67" s="27" t="s">
        <v>38</v>
      </c>
      <c r="F67" s="27" t="s">
        <v>39</v>
      </c>
      <c r="G67" s="27" t="s">
        <v>249</v>
      </c>
      <c r="H67" s="10"/>
      <c r="I67" s="11"/>
      <c r="J67" s="2"/>
      <c r="K67" s="2"/>
      <c r="L67" s="2"/>
      <c r="M67" s="2"/>
    </row>
    <row r="68" spans="1:13" ht="35.25" hidden="1" customHeight="1" x14ac:dyDescent="0.25">
      <c r="A68" s="78" t="s">
        <v>585</v>
      </c>
      <c r="B68" s="27" t="s">
        <v>41</v>
      </c>
      <c r="C68" s="29">
        <f>C34</f>
        <v>91839.2</v>
      </c>
      <c r="D68" s="29">
        <v>0</v>
      </c>
      <c r="E68" s="29">
        <f t="shared" ref="E68:G68" si="5">E34</f>
        <v>0</v>
      </c>
      <c r="F68" s="29">
        <f t="shared" si="5"/>
        <v>0</v>
      </c>
      <c r="G68" s="29">
        <f t="shared" si="5"/>
        <v>0</v>
      </c>
      <c r="H68" s="10"/>
      <c r="I68" s="11"/>
      <c r="J68" s="2"/>
      <c r="K68" s="2"/>
      <c r="L68" s="2"/>
      <c r="M68" s="2"/>
    </row>
    <row r="69" spans="1:13" ht="32.25" hidden="1" customHeight="1" x14ac:dyDescent="0.25">
      <c r="A69" s="35" t="s">
        <v>57</v>
      </c>
      <c r="B69" s="36" t="s">
        <v>41</v>
      </c>
      <c r="C69" s="37">
        <f t="shared" ref="C69:G69" si="6">SUM(C68)</f>
        <v>91839.2</v>
      </c>
      <c r="D69" s="37">
        <f t="shared" si="6"/>
        <v>0</v>
      </c>
      <c r="E69" s="37">
        <f t="shared" si="6"/>
        <v>0</v>
      </c>
      <c r="F69" s="37">
        <f t="shared" si="6"/>
        <v>0</v>
      </c>
      <c r="G69" s="37">
        <f t="shared" si="6"/>
        <v>0</v>
      </c>
      <c r="H69" s="10"/>
      <c r="I69" s="11"/>
      <c r="J69" s="49"/>
      <c r="K69" s="49"/>
      <c r="L69" s="49"/>
      <c r="M69" s="2"/>
    </row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1">
    <mergeCell ref="C1:G1"/>
    <mergeCell ref="C2:G2"/>
    <mergeCell ref="C3:G3"/>
    <mergeCell ref="C4:G4"/>
    <mergeCell ref="C6:G6"/>
    <mergeCell ref="C7:G7"/>
    <mergeCell ref="C8:G8"/>
    <mergeCell ref="C9:G9"/>
    <mergeCell ref="A11:G11"/>
    <mergeCell ref="A12:G12"/>
    <mergeCell ref="A13:G13"/>
    <mergeCell ref="A14:G14"/>
    <mergeCell ref="A16:G16"/>
    <mergeCell ref="A17:G17"/>
    <mergeCell ref="A18:G18"/>
    <mergeCell ref="A20:G20"/>
    <mergeCell ref="A21:G21"/>
    <mergeCell ref="A24:G24"/>
    <mergeCell ref="A25:G25"/>
    <mergeCell ref="A26:G26"/>
    <mergeCell ref="H27:I27"/>
    <mergeCell ref="A29:A30"/>
    <mergeCell ref="A42:A43"/>
    <mergeCell ref="B42:B43"/>
    <mergeCell ref="A27:G27"/>
    <mergeCell ref="A28:G28"/>
    <mergeCell ref="B29:B30"/>
    <mergeCell ref="E29:G29"/>
    <mergeCell ref="A36:H36"/>
    <mergeCell ref="A38:G38"/>
    <mergeCell ref="A40:G40"/>
    <mergeCell ref="A64:G64"/>
    <mergeCell ref="A60:G60"/>
    <mergeCell ref="A62:G62"/>
    <mergeCell ref="E42:G42"/>
    <mergeCell ref="A66:A67"/>
    <mergeCell ref="B66:B67"/>
    <mergeCell ref="E66:G66"/>
    <mergeCell ref="A54:A55"/>
    <mergeCell ref="B54:B55"/>
    <mergeCell ref="E54:G54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33.75" customHeight="1" x14ac:dyDescent="0.25">
      <c r="A15" s="5"/>
      <c r="B15" s="5"/>
      <c r="C15" s="5"/>
      <c r="D15" s="201" t="s">
        <v>199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63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89" t="s">
        <v>606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607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80.25" customHeight="1" x14ac:dyDescent="0.25">
      <c r="A27" s="189" t="s">
        <v>608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609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610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611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612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613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89" t="s">
        <v>614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15" customHeight="1" x14ac:dyDescent="0.25">
      <c r="A34" s="196" t="s">
        <v>615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06" t="s">
        <v>616</v>
      </c>
      <c r="B37" s="183"/>
      <c r="C37" s="184"/>
      <c r="D37" s="42" t="s">
        <v>617</v>
      </c>
      <c r="E37" s="42">
        <v>220.7</v>
      </c>
      <c r="F37" s="42">
        <v>209.7</v>
      </c>
      <c r="G37" s="42">
        <v>199.1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89" t="s">
        <v>618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5.75" customHeight="1" x14ac:dyDescent="0.25">
      <c r="A39" s="197"/>
      <c r="B39" s="188"/>
      <c r="C39" s="188"/>
      <c r="D39" s="188"/>
      <c r="E39" s="188"/>
      <c r="F39" s="188"/>
      <c r="G39" s="188"/>
      <c r="H39" s="211" t="s">
        <v>335</v>
      </c>
      <c r="I39" s="188"/>
      <c r="J39" s="2"/>
      <c r="K39" s="2"/>
      <c r="L39" s="2"/>
      <c r="M39" s="2"/>
    </row>
    <row r="40" spans="1:13" ht="18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96647.327999999994</v>
      </c>
      <c r="D43" s="29">
        <v>65932</v>
      </c>
      <c r="E43" s="29">
        <v>46990</v>
      </c>
      <c r="F43" s="29"/>
      <c r="G43" s="29"/>
      <c r="H43" s="4"/>
      <c r="I43" s="2"/>
      <c r="J43" s="2"/>
      <c r="K43" s="2"/>
      <c r="L43" s="2"/>
      <c r="M43" s="2"/>
    </row>
    <row r="44" spans="1:13" ht="21.75" customHeight="1" x14ac:dyDescent="0.25">
      <c r="A44" s="28" t="s">
        <v>44</v>
      </c>
      <c r="B44" s="27" t="s">
        <v>41</v>
      </c>
      <c r="C44" s="29"/>
      <c r="D44" s="29"/>
      <c r="E44" s="29"/>
      <c r="F44" s="29"/>
      <c r="G44" s="29"/>
      <c r="H44" s="4"/>
      <c r="I44" s="2"/>
      <c r="J44" s="2"/>
      <c r="K44" s="2"/>
      <c r="L44" s="2"/>
      <c r="M44" s="2"/>
    </row>
    <row r="45" spans="1:13" ht="27.75" customHeight="1" x14ac:dyDescent="0.25">
      <c r="A45" s="35" t="s">
        <v>45</v>
      </c>
      <c r="B45" s="36" t="s">
        <v>41</v>
      </c>
      <c r="C45" s="37">
        <f t="shared" ref="C45:G45" si="0">C43+C44</f>
        <v>96647.327999999994</v>
      </c>
      <c r="D45" s="37">
        <f t="shared" si="0"/>
        <v>65932</v>
      </c>
      <c r="E45" s="37">
        <f t="shared" si="0"/>
        <v>46990</v>
      </c>
      <c r="F45" s="37">
        <f t="shared" si="0"/>
        <v>0</v>
      </c>
      <c r="G45" s="37">
        <f t="shared" si="0"/>
        <v>0</v>
      </c>
      <c r="H45" s="38"/>
      <c r="I45" s="2"/>
      <c r="J45" s="2"/>
      <c r="K45" s="2"/>
      <c r="L45" s="2"/>
      <c r="M45" s="2"/>
    </row>
    <row r="46" spans="1:13" ht="19.5" customHeight="1" x14ac:dyDescent="0.25">
      <c r="A46" s="189" t="s">
        <v>619</v>
      </c>
      <c r="B46" s="188"/>
      <c r="C46" s="188"/>
      <c r="D46" s="188"/>
      <c r="E46" s="188"/>
      <c r="F46" s="188"/>
      <c r="G46" s="188"/>
      <c r="H46" s="188"/>
      <c r="I46" s="10"/>
      <c r="J46" s="11"/>
      <c r="K46" s="11"/>
      <c r="L46" s="11"/>
      <c r="M46" s="11"/>
    </row>
    <row r="47" spans="1:13" ht="17.25" customHeight="1" x14ac:dyDescent="0.25">
      <c r="A47" s="20" t="s">
        <v>620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0" t="s">
        <v>621</v>
      </c>
      <c r="B48" s="188"/>
      <c r="C48" s="188"/>
      <c r="D48" s="188"/>
      <c r="E48" s="188"/>
      <c r="F48" s="188"/>
      <c r="G48" s="188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622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30" customHeight="1" x14ac:dyDescent="0.25">
      <c r="A50" s="191" t="s">
        <v>623</v>
      </c>
      <c r="B50" s="188"/>
      <c r="C50" s="188"/>
      <c r="D50" s="188"/>
      <c r="E50" s="188"/>
      <c r="F50" s="188"/>
      <c r="G50" s="188"/>
      <c r="H50" s="15"/>
      <c r="I50" s="4"/>
      <c r="J50" s="2"/>
      <c r="K50" s="2"/>
      <c r="L50" s="2"/>
      <c r="M50" s="2"/>
    </row>
    <row r="51" spans="1:13" ht="16.5" customHeight="1" x14ac:dyDescent="0.25">
      <c r="A51" s="192" t="s">
        <v>51</v>
      </c>
      <c r="B51" s="180" t="s">
        <v>31</v>
      </c>
      <c r="C51" s="40" t="s">
        <v>32</v>
      </c>
      <c r="D51" s="40" t="s">
        <v>33</v>
      </c>
      <c r="E51" s="182" t="s">
        <v>34</v>
      </c>
      <c r="F51" s="183"/>
      <c r="G51" s="184"/>
      <c r="H51" s="4"/>
      <c r="I51" s="2"/>
      <c r="J51" s="2"/>
      <c r="K51" s="2"/>
      <c r="L51" s="2"/>
      <c r="M51" s="2"/>
    </row>
    <row r="52" spans="1:13" ht="14.25" customHeight="1" x14ac:dyDescent="0.25">
      <c r="A52" s="181"/>
      <c r="B52" s="181"/>
      <c r="C52" s="27" t="s">
        <v>35</v>
      </c>
      <c r="D52" s="27" t="s">
        <v>36</v>
      </c>
      <c r="E52" s="27" t="s">
        <v>37</v>
      </c>
      <c r="F52" s="27" t="s">
        <v>38</v>
      </c>
      <c r="G52" s="27" t="s">
        <v>39</v>
      </c>
      <c r="H52" s="4"/>
      <c r="I52" s="2"/>
      <c r="J52" s="2"/>
      <c r="K52" s="2"/>
      <c r="L52" s="2"/>
      <c r="M52" s="2"/>
    </row>
    <row r="53" spans="1:13" ht="42.75" customHeight="1" x14ac:dyDescent="0.25">
      <c r="A53" s="73" t="s">
        <v>624</v>
      </c>
      <c r="B53" s="27" t="s">
        <v>171</v>
      </c>
      <c r="C53" s="27">
        <v>320</v>
      </c>
      <c r="D53" s="27">
        <v>255</v>
      </c>
      <c r="E53" s="27">
        <v>127</v>
      </c>
      <c r="F53" s="27"/>
      <c r="G53" s="27"/>
      <c r="H53" s="10"/>
      <c r="I53" s="11"/>
      <c r="J53" s="11"/>
      <c r="K53" s="11"/>
      <c r="L53" s="11"/>
      <c r="M53" s="11"/>
    </row>
    <row r="54" spans="1:13" ht="12" customHeight="1" x14ac:dyDescent="0.25">
      <c r="A54" s="1"/>
      <c r="B54" s="44"/>
      <c r="C54" s="45"/>
      <c r="D54" s="45"/>
      <c r="E54" s="45"/>
      <c r="F54" s="45"/>
      <c r="G54" s="45"/>
      <c r="H54" s="4"/>
      <c r="I54" s="2"/>
      <c r="J54" s="2"/>
      <c r="K54" s="2"/>
      <c r="L54" s="2"/>
      <c r="M54" s="2"/>
    </row>
    <row r="55" spans="1:13" ht="16.5" customHeight="1" x14ac:dyDescent="0.25">
      <c r="A55" s="180" t="s">
        <v>56</v>
      </c>
      <c r="B55" s="180" t="s">
        <v>31</v>
      </c>
      <c r="C55" s="40" t="s">
        <v>32</v>
      </c>
      <c r="D55" s="40" t="s">
        <v>33</v>
      </c>
      <c r="E55" s="182" t="s">
        <v>34</v>
      </c>
      <c r="F55" s="183"/>
      <c r="G55" s="184"/>
      <c r="H55" s="4"/>
      <c r="I55" s="2"/>
      <c r="J55" s="2"/>
      <c r="K55" s="2"/>
      <c r="L55" s="2"/>
      <c r="M55" s="2"/>
    </row>
    <row r="56" spans="1:13" ht="15.75" customHeight="1" x14ac:dyDescent="0.25">
      <c r="A56" s="181"/>
      <c r="B56" s="181"/>
      <c r="C56" s="27" t="s">
        <v>35</v>
      </c>
      <c r="D56" s="27" t="s">
        <v>36</v>
      </c>
      <c r="E56" s="27" t="s">
        <v>37</v>
      </c>
      <c r="F56" s="27" t="s">
        <v>38</v>
      </c>
      <c r="G56" s="27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6" t="s">
        <v>40</v>
      </c>
      <c r="B57" s="27" t="s">
        <v>41</v>
      </c>
      <c r="C57" s="29">
        <f t="shared" ref="C57:G57" si="1">C43</f>
        <v>96647.327999999994</v>
      </c>
      <c r="D57" s="29">
        <f t="shared" si="1"/>
        <v>65932</v>
      </c>
      <c r="E57" s="29">
        <f t="shared" si="1"/>
        <v>46990</v>
      </c>
      <c r="F57" s="29">
        <f t="shared" si="1"/>
        <v>0</v>
      </c>
      <c r="G57" s="29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5" t="s">
        <v>57</v>
      </c>
      <c r="B58" s="36" t="s">
        <v>41</v>
      </c>
      <c r="C58" s="37">
        <f t="shared" ref="C58:G58" si="2">SUM(C57)</f>
        <v>96647.327999999994</v>
      </c>
      <c r="D58" s="37">
        <f t="shared" si="2"/>
        <v>65932</v>
      </c>
      <c r="E58" s="37">
        <f t="shared" si="2"/>
        <v>46990</v>
      </c>
      <c r="F58" s="37">
        <f t="shared" si="2"/>
        <v>0</v>
      </c>
      <c r="G58" s="37">
        <f t="shared" si="2"/>
        <v>0</v>
      </c>
      <c r="H58" s="4"/>
      <c r="I58" s="2"/>
      <c r="J58" s="49"/>
      <c r="K58" s="49"/>
      <c r="L58" s="49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0000"/>
  </sheetPr>
  <dimension ref="A1:K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11" width="8.7109375" customWidth="1"/>
  </cols>
  <sheetData>
    <row r="1" spans="1:11" ht="14.25" customHeight="1" x14ac:dyDescent="0.25">
      <c r="A1" s="1"/>
      <c r="B1" s="1"/>
      <c r="C1" s="2"/>
      <c r="D1" s="2"/>
      <c r="E1" s="2"/>
      <c r="F1" s="204" t="s">
        <v>0</v>
      </c>
      <c r="G1" s="188"/>
      <c r="H1" s="91"/>
      <c r="I1" s="91"/>
      <c r="J1" s="91"/>
      <c r="K1" s="91"/>
    </row>
    <row r="2" spans="1:11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91"/>
      <c r="I2" s="91"/>
      <c r="J2" s="91"/>
      <c r="K2" s="91"/>
    </row>
    <row r="3" spans="1:11" ht="14.25" customHeight="1" x14ac:dyDescent="0.25">
      <c r="A3" s="1"/>
      <c r="B3" s="1"/>
      <c r="C3" s="2"/>
      <c r="D3" s="204" t="s">
        <v>625</v>
      </c>
      <c r="E3" s="188"/>
      <c r="F3" s="188"/>
      <c r="G3" s="188"/>
      <c r="H3" s="91"/>
      <c r="I3" s="91"/>
      <c r="J3" s="91"/>
      <c r="K3" s="91"/>
    </row>
    <row r="4" spans="1:11" ht="13.5" customHeight="1" x14ac:dyDescent="0.25">
      <c r="A4" s="1"/>
      <c r="B4" s="1"/>
      <c r="C4" s="2"/>
      <c r="D4" s="204" t="s">
        <v>3</v>
      </c>
      <c r="E4" s="188"/>
      <c r="F4" s="188"/>
      <c r="G4" s="188"/>
      <c r="H4" s="91"/>
      <c r="I4" s="91"/>
      <c r="J4" s="91"/>
      <c r="K4" s="91"/>
    </row>
    <row r="5" spans="1:11" ht="13.5" customHeight="1" x14ac:dyDescent="0.25">
      <c r="A5" s="1"/>
      <c r="B5" s="1"/>
      <c r="C5" s="2"/>
      <c r="D5" s="3"/>
      <c r="E5" s="3"/>
      <c r="F5" s="3"/>
      <c r="G5" s="3"/>
      <c r="H5" s="91"/>
      <c r="I5" s="91"/>
      <c r="J5" s="91"/>
      <c r="K5" s="91"/>
    </row>
    <row r="6" spans="1:11" ht="13.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 x14ac:dyDescent="0.25">
      <c r="A7" s="5"/>
      <c r="B7" s="5"/>
      <c r="C7" s="5"/>
      <c r="D7" s="201" t="s">
        <v>4</v>
      </c>
      <c r="E7" s="188"/>
      <c r="F7" s="188"/>
      <c r="G7" s="188"/>
      <c r="H7" s="2"/>
      <c r="I7" s="2"/>
      <c r="J7" s="2"/>
      <c r="K7" s="2"/>
    </row>
    <row r="8" spans="1:11" ht="13.5" customHeight="1" x14ac:dyDescent="0.25">
      <c r="A8" s="5"/>
      <c r="B8" s="5"/>
      <c r="C8" s="5"/>
      <c r="D8" s="201" t="s">
        <v>5</v>
      </c>
      <c r="E8" s="188"/>
      <c r="F8" s="188"/>
      <c r="G8" s="188"/>
      <c r="H8" s="2"/>
      <c r="I8" s="2"/>
      <c r="J8" s="2"/>
      <c r="K8" s="2"/>
    </row>
    <row r="9" spans="1:11" ht="15.75" customHeight="1" x14ac:dyDescent="0.25">
      <c r="A9" s="5"/>
      <c r="B9" s="5"/>
      <c r="C9" s="201" t="s">
        <v>6</v>
      </c>
      <c r="D9" s="188"/>
      <c r="E9" s="188"/>
      <c r="F9" s="188"/>
      <c r="G9" s="188"/>
      <c r="H9" s="5"/>
      <c r="I9" s="5"/>
      <c r="J9" s="5"/>
      <c r="K9" s="5"/>
    </row>
    <row r="10" spans="1:11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</row>
    <row r="11" spans="1:11" ht="15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0.7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</row>
    <row r="13" spans="1:11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</row>
    <row r="14" spans="1:11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</row>
    <row r="15" spans="1:11" ht="36.75" customHeight="1" x14ac:dyDescent="0.25">
      <c r="A15" s="5"/>
      <c r="B15" s="5"/>
      <c r="C15" s="5"/>
      <c r="D15" s="201" t="s">
        <v>199</v>
      </c>
      <c r="E15" s="188"/>
      <c r="F15" s="188"/>
      <c r="G15" s="188"/>
      <c r="H15" s="5"/>
      <c r="I15" s="5"/>
      <c r="J15" s="5"/>
      <c r="K15" s="5"/>
    </row>
    <row r="16" spans="1:11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</row>
    <row r="17" spans="1:11" ht="34.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</row>
    <row r="18" spans="1:11" ht="36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</row>
    <row r="20" spans="1:11" ht="18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5"/>
      <c r="I20" s="5"/>
      <c r="J20" s="5"/>
      <c r="K20" s="5"/>
    </row>
    <row r="21" spans="1:11" ht="15.75" customHeight="1" x14ac:dyDescent="0.25">
      <c r="A21" s="202" t="s">
        <v>343</v>
      </c>
      <c r="B21" s="188"/>
      <c r="C21" s="188"/>
      <c r="D21" s="188"/>
      <c r="E21" s="188"/>
      <c r="F21" s="188"/>
      <c r="G21" s="188"/>
      <c r="H21" s="2"/>
      <c r="I21" s="2"/>
      <c r="J21" s="2"/>
      <c r="K21" s="2"/>
    </row>
    <row r="22" spans="1:11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1"/>
      <c r="I22" s="11"/>
      <c r="J22" s="11"/>
      <c r="K22" s="11"/>
    </row>
    <row r="23" spans="1:11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11"/>
      <c r="I23" s="11"/>
      <c r="J23" s="11"/>
      <c r="K23" s="11"/>
    </row>
    <row r="24" spans="1:11" ht="15.75" customHeight="1" x14ac:dyDescent="0.25">
      <c r="A24" s="15"/>
      <c r="B24" s="15"/>
      <c r="C24" s="11"/>
      <c r="D24" s="11"/>
      <c r="E24" s="11"/>
      <c r="F24" s="11"/>
      <c r="G24" s="11"/>
      <c r="H24" s="2"/>
      <c r="I24" s="2"/>
      <c r="J24" s="2"/>
      <c r="K24" s="2"/>
    </row>
    <row r="25" spans="1:11" ht="12.75" customHeight="1" x14ac:dyDescent="0.25">
      <c r="A25" s="189" t="s">
        <v>626</v>
      </c>
      <c r="B25" s="188"/>
      <c r="C25" s="188"/>
      <c r="D25" s="188"/>
      <c r="E25" s="188"/>
      <c r="F25" s="188"/>
      <c r="G25" s="188"/>
      <c r="H25" s="2"/>
      <c r="I25" s="2"/>
      <c r="J25" s="2"/>
      <c r="K25" s="2"/>
    </row>
    <row r="26" spans="1:11" ht="34.5" customHeight="1" x14ac:dyDescent="0.25">
      <c r="A26" s="189" t="s">
        <v>627</v>
      </c>
      <c r="B26" s="188"/>
      <c r="C26" s="188"/>
      <c r="D26" s="188"/>
      <c r="E26" s="188"/>
      <c r="F26" s="188"/>
      <c r="G26" s="188"/>
      <c r="H26" s="2"/>
      <c r="I26" s="2"/>
      <c r="J26" s="2"/>
      <c r="K26" s="2"/>
    </row>
    <row r="27" spans="1:11" ht="81" customHeight="1" x14ac:dyDescent="0.25">
      <c r="A27" s="189" t="s">
        <v>628</v>
      </c>
      <c r="B27" s="188"/>
      <c r="C27" s="188"/>
      <c r="D27" s="188"/>
      <c r="E27" s="188"/>
      <c r="F27" s="188"/>
      <c r="G27" s="188"/>
      <c r="H27" s="11"/>
      <c r="I27" s="11"/>
      <c r="J27" s="11"/>
      <c r="K27" s="11"/>
    </row>
    <row r="28" spans="1:11" ht="81" customHeight="1" x14ac:dyDescent="0.25">
      <c r="A28" s="20" t="s">
        <v>629</v>
      </c>
      <c r="B28" s="21"/>
      <c r="C28" s="21"/>
      <c r="D28" s="21"/>
      <c r="E28" s="21"/>
      <c r="F28" s="21"/>
      <c r="G28" s="21"/>
      <c r="H28" s="11"/>
      <c r="I28" s="11"/>
      <c r="J28" s="11"/>
      <c r="K28" s="11"/>
    </row>
    <row r="29" spans="1:11" ht="18.75" customHeight="1" x14ac:dyDescent="0.25">
      <c r="A29" s="190" t="s">
        <v>630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</row>
    <row r="30" spans="1:11" ht="15.75" customHeight="1" x14ac:dyDescent="0.25">
      <c r="A30" s="190" t="s">
        <v>631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</row>
    <row r="31" spans="1:11" ht="37.5" customHeight="1" x14ac:dyDescent="0.25">
      <c r="A31" s="5" t="s">
        <v>632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.75" customHeight="1" x14ac:dyDescent="0.25">
      <c r="A32" s="5" t="s">
        <v>633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.75" customHeight="1" x14ac:dyDescent="0.25">
      <c r="A33" s="189" t="s">
        <v>634</v>
      </c>
      <c r="B33" s="188"/>
      <c r="C33" s="188"/>
      <c r="D33" s="188"/>
      <c r="E33" s="188"/>
      <c r="F33" s="188"/>
      <c r="G33" s="188"/>
      <c r="H33" s="21"/>
      <c r="I33" s="21"/>
      <c r="J33" s="21"/>
      <c r="K33" s="21"/>
    </row>
    <row r="34" spans="1:11" ht="42" customHeight="1" x14ac:dyDescent="0.25">
      <c r="A34" s="196" t="s">
        <v>635</v>
      </c>
      <c r="B34" s="188"/>
      <c r="C34" s="188"/>
      <c r="D34" s="188"/>
      <c r="E34" s="188"/>
      <c r="F34" s="188"/>
      <c r="G34" s="188"/>
      <c r="H34" s="2"/>
      <c r="I34" s="2"/>
      <c r="J34" s="2"/>
      <c r="K34" s="2"/>
    </row>
    <row r="35" spans="1:11" ht="15.7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</row>
    <row r="36" spans="1:11" ht="21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</row>
    <row r="37" spans="1:11" ht="23.25" customHeight="1" x14ac:dyDescent="0.25">
      <c r="A37" s="206" t="s">
        <v>636</v>
      </c>
      <c r="B37" s="183"/>
      <c r="C37" s="184"/>
      <c r="D37" s="42" t="s">
        <v>77</v>
      </c>
      <c r="E37" s="42">
        <v>27.4</v>
      </c>
      <c r="F37" s="42">
        <v>27.6</v>
      </c>
      <c r="G37" s="42">
        <v>27.8</v>
      </c>
      <c r="H37" s="21"/>
      <c r="I37" s="21"/>
      <c r="J37" s="21"/>
      <c r="K37" s="21"/>
    </row>
    <row r="38" spans="1:11" ht="31.5" customHeight="1" x14ac:dyDescent="0.25">
      <c r="A38" s="189" t="s">
        <v>637</v>
      </c>
      <c r="B38" s="188"/>
      <c r="C38" s="188"/>
      <c r="D38" s="188"/>
      <c r="E38" s="188"/>
      <c r="F38" s="188"/>
      <c r="G38" s="188"/>
      <c r="H38" s="2"/>
      <c r="I38" s="2"/>
      <c r="J38" s="2"/>
      <c r="K38" s="2"/>
    </row>
    <row r="39" spans="1:11" ht="15.75" customHeight="1" x14ac:dyDescent="0.25">
      <c r="A39" s="197"/>
      <c r="B39" s="188"/>
      <c r="C39" s="188"/>
      <c r="D39" s="188"/>
      <c r="E39" s="188"/>
      <c r="F39" s="188"/>
      <c r="G39" s="188"/>
      <c r="H39" s="2"/>
      <c r="I39" s="2"/>
      <c r="J39" s="2"/>
      <c r="K39" s="2"/>
    </row>
    <row r="40" spans="1:11" ht="15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2"/>
      <c r="I40" s="2"/>
      <c r="J40" s="2"/>
      <c r="K40" s="2"/>
    </row>
    <row r="41" spans="1:11" ht="39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2"/>
      <c r="I41" s="2"/>
      <c r="J41" s="2"/>
      <c r="K41" s="2"/>
    </row>
    <row r="42" spans="1:11" ht="31.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2"/>
      <c r="I42" s="2"/>
      <c r="J42" s="2"/>
      <c r="K42" s="2"/>
    </row>
    <row r="43" spans="1:11" ht="35.25" customHeight="1" x14ac:dyDescent="0.25">
      <c r="A43" s="28" t="s">
        <v>40</v>
      </c>
      <c r="B43" s="27" t="s">
        <v>41</v>
      </c>
      <c r="C43" s="29">
        <v>443718.64899999998</v>
      </c>
      <c r="D43" s="29">
        <f>470995+655</f>
        <v>471650</v>
      </c>
      <c r="E43" s="29">
        <v>450665</v>
      </c>
      <c r="F43" s="29">
        <v>0</v>
      </c>
      <c r="G43" s="29">
        <v>0</v>
      </c>
      <c r="H43" s="2"/>
      <c r="I43" s="2"/>
      <c r="J43" s="2"/>
      <c r="K43" s="2"/>
    </row>
    <row r="44" spans="1:11" ht="33" customHeight="1" x14ac:dyDescent="0.25">
      <c r="A44" s="28" t="s">
        <v>44</v>
      </c>
      <c r="B44" s="27" t="s">
        <v>41</v>
      </c>
      <c r="C44" s="29"/>
      <c r="D44" s="29"/>
      <c r="E44" s="29"/>
      <c r="F44" s="29"/>
      <c r="G44" s="29"/>
      <c r="H44" s="2"/>
      <c r="I44" s="2"/>
      <c r="J44" s="2"/>
      <c r="K44" s="2"/>
    </row>
    <row r="45" spans="1:11" ht="30" customHeight="1" x14ac:dyDescent="0.25">
      <c r="A45" s="35" t="s">
        <v>45</v>
      </c>
      <c r="B45" s="36" t="s">
        <v>41</v>
      </c>
      <c r="C45" s="37">
        <f t="shared" ref="C45:G45" si="0">C43+C44</f>
        <v>443718.64899999998</v>
      </c>
      <c r="D45" s="37">
        <f t="shared" si="0"/>
        <v>471650</v>
      </c>
      <c r="E45" s="37">
        <f t="shared" si="0"/>
        <v>450665</v>
      </c>
      <c r="F45" s="37">
        <f t="shared" si="0"/>
        <v>0</v>
      </c>
      <c r="G45" s="37">
        <f t="shared" si="0"/>
        <v>0</v>
      </c>
      <c r="H45" s="2"/>
      <c r="I45" s="2"/>
      <c r="J45" s="2"/>
      <c r="K45" s="2"/>
    </row>
    <row r="46" spans="1:11" ht="15.75" customHeight="1" x14ac:dyDescent="0.25">
      <c r="A46" s="189" t="s">
        <v>638</v>
      </c>
      <c r="B46" s="188"/>
      <c r="C46" s="188"/>
      <c r="D46" s="188"/>
      <c r="E46" s="188"/>
      <c r="F46" s="188"/>
      <c r="G46" s="188"/>
      <c r="H46" s="11"/>
      <c r="I46" s="11"/>
      <c r="J46" s="11"/>
      <c r="K46" s="11"/>
    </row>
    <row r="47" spans="1:11" ht="17.25" customHeight="1" x14ac:dyDescent="0.25">
      <c r="A47" s="20" t="s">
        <v>639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37.5" customHeight="1" x14ac:dyDescent="0.25">
      <c r="A48" s="190" t="s">
        <v>640</v>
      </c>
      <c r="B48" s="188"/>
      <c r="C48" s="188"/>
      <c r="D48" s="188"/>
      <c r="E48" s="188"/>
      <c r="F48" s="188"/>
      <c r="G48" s="188"/>
      <c r="H48" s="21"/>
      <c r="I48" s="21"/>
      <c r="J48" s="21"/>
      <c r="K48" s="21"/>
    </row>
    <row r="49" spans="1:11" ht="15.75" customHeight="1" x14ac:dyDescent="0.25">
      <c r="A49" s="5" t="s">
        <v>641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33" customHeight="1" x14ac:dyDescent="0.25">
      <c r="A50" s="191" t="s">
        <v>642</v>
      </c>
      <c r="B50" s="188"/>
      <c r="C50" s="188"/>
      <c r="D50" s="188"/>
      <c r="E50" s="188"/>
      <c r="F50" s="188"/>
      <c r="G50" s="188"/>
      <c r="H50" s="2"/>
      <c r="I50" s="2"/>
      <c r="J50" s="2"/>
      <c r="K50" s="2"/>
    </row>
    <row r="51" spans="1:11" ht="38.25" customHeight="1" x14ac:dyDescent="0.25">
      <c r="A51" s="192" t="s">
        <v>51</v>
      </c>
      <c r="B51" s="180" t="s">
        <v>31</v>
      </c>
      <c r="C51" s="40" t="s">
        <v>32</v>
      </c>
      <c r="D51" s="40" t="s">
        <v>33</v>
      </c>
      <c r="E51" s="182" t="s">
        <v>34</v>
      </c>
      <c r="F51" s="183"/>
      <c r="G51" s="184"/>
      <c r="H51" s="2"/>
      <c r="I51" s="2"/>
      <c r="J51" s="2"/>
      <c r="K51" s="2"/>
    </row>
    <row r="52" spans="1:11" ht="17.25" customHeight="1" x14ac:dyDescent="0.25">
      <c r="A52" s="181"/>
      <c r="B52" s="181"/>
      <c r="C52" s="27" t="s">
        <v>35</v>
      </c>
      <c r="D52" s="27" t="s">
        <v>36</v>
      </c>
      <c r="E52" s="27" t="s">
        <v>37</v>
      </c>
      <c r="F52" s="27" t="s">
        <v>38</v>
      </c>
      <c r="G52" s="27" t="s">
        <v>39</v>
      </c>
      <c r="H52" s="2"/>
      <c r="I52" s="2"/>
      <c r="J52" s="2"/>
      <c r="K52" s="2"/>
    </row>
    <row r="53" spans="1:11" ht="35.25" customHeight="1" x14ac:dyDescent="0.25">
      <c r="A53" s="41" t="s">
        <v>643</v>
      </c>
      <c r="B53" s="42" t="s">
        <v>126</v>
      </c>
      <c r="C53" s="145">
        <v>34845</v>
      </c>
      <c r="D53" s="146">
        <v>34845</v>
      </c>
      <c r="E53" s="146">
        <v>34592</v>
      </c>
      <c r="F53" s="146"/>
      <c r="G53" s="146"/>
      <c r="H53" s="2"/>
      <c r="I53" s="2"/>
      <c r="J53" s="2"/>
      <c r="K53" s="2"/>
    </row>
    <row r="54" spans="1:11" ht="34.5" customHeight="1" x14ac:dyDescent="0.25">
      <c r="A54" s="41" t="s">
        <v>644</v>
      </c>
      <c r="B54" s="42" t="s">
        <v>126</v>
      </c>
      <c r="C54" s="145">
        <v>79140</v>
      </c>
      <c r="D54" s="146">
        <v>79140</v>
      </c>
      <c r="E54" s="146">
        <v>82288</v>
      </c>
      <c r="F54" s="146"/>
      <c r="G54" s="146"/>
      <c r="H54" s="2"/>
      <c r="I54" s="2"/>
      <c r="J54" s="2"/>
      <c r="K54" s="2"/>
    </row>
    <row r="55" spans="1:11" ht="46.5" customHeight="1" x14ac:dyDescent="0.25">
      <c r="A55" s="41" t="s">
        <v>645</v>
      </c>
      <c r="B55" s="42" t="s">
        <v>126</v>
      </c>
      <c r="C55" s="145">
        <v>1187</v>
      </c>
      <c r="D55" s="146">
        <v>1187</v>
      </c>
      <c r="E55" s="146">
        <v>905</v>
      </c>
      <c r="F55" s="146"/>
      <c r="G55" s="146"/>
      <c r="H55" s="2"/>
      <c r="I55" s="2"/>
      <c r="J55" s="2"/>
      <c r="K55" s="2"/>
    </row>
    <row r="56" spans="1:11" ht="34.5" customHeight="1" x14ac:dyDescent="0.25">
      <c r="A56" s="147" t="s">
        <v>646</v>
      </c>
      <c r="B56" s="42" t="s">
        <v>126</v>
      </c>
      <c r="C56" s="145">
        <v>18006</v>
      </c>
      <c r="D56" s="148">
        <v>18006</v>
      </c>
      <c r="E56" s="146">
        <v>17981</v>
      </c>
      <c r="F56" s="148"/>
      <c r="G56" s="148"/>
      <c r="H56" s="2"/>
      <c r="I56" s="2"/>
      <c r="J56" s="2"/>
      <c r="K56" s="2"/>
    </row>
    <row r="57" spans="1:11" ht="34.5" customHeight="1" x14ac:dyDescent="0.25">
      <c r="A57" s="147" t="s">
        <v>647</v>
      </c>
      <c r="B57" s="42" t="s">
        <v>126</v>
      </c>
      <c r="C57" s="145">
        <v>52000</v>
      </c>
      <c r="D57" s="148">
        <v>54710</v>
      </c>
      <c r="E57" s="146">
        <v>43571</v>
      </c>
      <c r="F57" s="148"/>
      <c r="G57" s="148"/>
      <c r="H57" s="2"/>
      <c r="I57" s="2"/>
      <c r="J57" s="2"/>
      <c r="K57" s="2"/>
    </row>
    <row r="58" spans="1:11" ht="34.5" customHeight="1" x14ac:dyDescent="0.25">
      <c r="A58" s="147" t="s">
        <v>648</v>
      </c>
      <c r="B58" s="42" t="s">
        <v>126</v>
      </c>
      <c r="C58" s="145">
        <v>100</v>
      </c>
      <c r="D58" s="148">
        <v>100</v>
      </c>
      <c r="E58" s="146">
        <v>200</v>
      </c>
      <c r="F58" s="148"/>
      <c r="G58" s="148"/>
      <c r="H58" s="2"/>
      <c r="I58" s="2"/>
      <c r="J58" s="2"/>
      <c r="K58" s="2"/>
    </row>
    <row r="59" spans="1:11" ht="35.25" customHeight="1" x14ac:dyDescent="0.25">
      <c r="A59" s="41" t="s">
        <v>649</v>
      </c>
      <c r="B59" s="42" t="s">
        <v>126</v>
      </c>
      <c r="C59" s="145">
        <v>270</v>
      </c>
      <c r="D59" s="148">
        <v>1254</v>
      </c>
      <c r="E59" s="146">
        <v>624</v>
      </c>
      <c r="F59" s="148"/>
      <c r="G59" s="148"/>
      <c r="H59" s="2"/>
      <c r="I59" s="2"/>
      <c r="J59" s="2"/>
      <c r="K59" s="2"/>
    </row>
    <row r="60" spans="1:11" ht="39" customHeight="1" x14ac:dyDescent="0.25">
      <c r="A60" s="1"/>
      <c r="B60" s="44"/>
      <c r="C60" s="45"/>
      <c r="D60" s="45"/>
      <c r="E60" s="45"/>
      <c r="F60" s="45"/>
      <c r="G60" s="45"/>
      <c r="H60" s="149"/>
      <c r="I60" s="149"/>
      <c r="J60" s="149"/>
      <c r="K60" s="149"/>
    </row>
    <row r="61" spans="1:11" ht="32.25" customHeight="1" x14ac:dyDescent="0.25">
      <c r="A61" s="180" t="s">
        <v>56</v>
      </c>
      <c r="B61" s="180" t="s">
        <v>31</v>
      </c>
      <c r="C61" s="40" t="s">
        <v>32</v>
      </c>
      <c r="D61" s="40" t="s">
        <v>33</v>
      </c>
      <c r="E61" s="182" t="s">
        <v>34</v>
      </c>
      <c r="F61" s="183"/>
      <c r="G61" s="184"/>
      <c r="H61" s="2"/>
      <c r="I61" s="2"/>
      <c r="J61" s="2"/>
      <c r="K61" s="2"/>
    </row>
    <row r="62" spans="1:11" ht="15.75" customHeight="1" x14ac:dyDescent="0.25">
      <c r="A62" s="181"/>
      <c r="B62" s="181"/>
      <c r="C62" s="27" t="s">
        <v>35</v>
      </c>
      <c r="D62" s="27" t="s">
        <v>36</v>
      </c>
      <c r="E62" s="27" t="s">
        <v>37</v>
      </c>
      <c r="F62" s="27" t="s">
        <v>38</v>
      </c>
      <c r="G62" s="27" t="s">
        <v>39</v>
      </c>
      <c r="H62" s="2"/>
      <c r="I62" s="2"/>
      <c r="J62" s="2"/>
      <c r="K62" s="2"/>
    </row>
    <row r="63" spans="1:11" ht="30" customHeight="1" x14ac:dyDescent="0.25">
      <c r="A63" s="46" t="s">
        <v>40</v>
      </c>
      <c r="B63" s="27" t="s">
        <v>41</v>
      </c>
      <c r="C63" s="29">
        <f t="shared" ref="C63:G63" si="1">C43</f>
        <v>443718.64899999998</v>
      </c>
      <c r="D63" s="29">
        <f t="shared" si="1"/>
        <v>471650</v>
      </c>
      <c r="E63" s="29">
        <f t="shared" si="1"/>
        <v>450665</v>
      </c>
      <c r="F63" s="29">
        <f t="shared" si="1"/>
        <v>0</v>
      </c>
      <c r="G63" s="29">
        <f t="shared" si="1"/>
        <v>0</v>
      </c>
      <c r="H63" s="2"/>
      <c r="I63" s="2"/>
      <c r="J63" s="2"/>
      <c r="K63" s="2"/>
    </row>
    <row r="64" spans="1:11" ht="38.25" customHeight="1" x14ac:dyDescent="0.25">
      <c r="A64" s="35" t="s">
        <v>57</v>
      </c>
      <c r="B64" s="36" t="s">
        <v>41</v>
      </c>
      <c r="C64" s="37">
        <f t="shared" ref="C64:G64" si="2">SUM(C63)</f>
        <v>443718.64899999998</v>
      </c>
      <c r="D64" s="37">
        <f t="shared" si="2"/>
        <v>471650</v>
      </c>
      <c r="E64" s="37">
        <f t="shared" si="2"/>
        <v>450665</v>
      </c>
      <c r="F64" s="37">
        <f t="shared" si="2"/>
        <v>0</v>
      </c>
      <c r="G64" s="37">
        <f t="shared" si="2"/>
        <v>0</v>
      </c>
      <c r="H64" s="2"/>
      <c r="I64" s="2"/>
      <c r="J64" s="2"/>
      <c r="K64" s="2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3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B61:B62"/>
    <mergeCell ref="E61:G61"/>
    <mergeCell ref="A46:G46"/>
    <mergeCell ref="A48:G48"/>
    <mergeCell ref="A61:A62"/>
    <mergeCell ref="A51:A52"/>
    <mergeCell ref="B51:B52"/>
    <mergeCell ref="A38:G38"/>
    <mergeCell ref="A39:G39"/>
    <mergeCell ref="A40:G40"/>
    <mergeCell ref="A41:A42"/>
    <mergeCell ref="B41:B42"/>
    <mergeCell ref="E41:G41"/>
    <mergeCell ref="A50:G50"/>
    <mergeCell ref="E51:G51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9.42578125" customWidth="1"/>
    <col min="6" max="6" width="17.5703125" customWidth="1"/>
    <col min="7" max="7" width="24.28515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89"/>
      <c r="B1" s="89"/>
      <c r="C1" s="91"/>
      <c r="D1" s="2"/>
      <c r="E1" s="2"/>
      <c r="F1" s="204" t="s">
        <v>0</v>
      </c>
      <c r="G1" s="188"/>
      <c r="H1" s="91"/>
      <c r="I1" s="90"/>
      <c r="J1" s="91"/>
      <c r="K1" s="91"/>
      <c r="L1" s="91"/>
      <c r="M1" s="91"/>
    </row>
    <row r="2" spans="1:13" ht="14.25" customHeight="1" x14ac:dyDescent="0.25">
      <c r="A2" s="89"/>
      <c r="B2" s="89"/>
      <c r="C2" s="91"/>
      <c r="D2" s="204" t="s">
        <v>1</v>
      </c>
      <c r="E2" s="188"/>
      <c r="F2" s="188"/>
      <c r="G2" s="188"/>
      <c r="H2" s="91"/>
      <c r="I2" s="90"/>
      <c r="J2" s="91"/>
      <c r="K2" s="91"/>
      <c r="L2" s="91"/>
      <c r="M2" s="91"/>
    </row>
    <row r="3" spans="1:13" ht="14.25" customHeight="1" x14ac:dyDescent="0.25">
      <c r="A3" s="89"/>
      <c r="B3" s="89"/>
      <c r="C3" s="91"/>
      <c r="D3" s="204" t="s">
        <v>140</v>
      </c>
      <c r="E3" s="188"/>
      <c r="F3" s="188"/>
      <c r="G3" s="188"/>
      <c r="H3" s="91"/>
      <c r="I3" s="90"/>
      <c r="J3" s="91"/>
      <c r="K3" s="91"/>
      <c r="L3" s="91"/>
      <c r="M3" s="91"/>
    </row>
    <row r="4" spans="1:13" ht="14.25" customHeight="1" x14ac:dyDescent="0.25">
      <c r="A4" s="89"/>
      <c r="B4" s="89"/>
      <c r="C4" s="91"/>
      <c r="D4" s="204" t="s">
        <v>3</v>
      </c>
      <c r="E4" s="188"/>
      <c r="F4" s="188"/>
      <c r="G4" s="188"/>
      <c r="H4" s="91"/>
      <c r="I4" s="90"/>
      <c r="J4" s="91"/>
      <c r="K4" s="91"/>
      <c r="L4" s="91"/>
      <c r="M4" s="91"/>
    </row>
    <row r="5" spans="1:13" ht="14.25" customHeight="1" x14ac:dyDescent="0.25">
      <c r="A5" s="89"/>
      <c r="B5" s="89"/>
      <c r="C5" s="91"/>
      <c r="D5" s="3"/>
      <c r="E5" s="3"/>
      <c r="F5" s="3"/>
      <c r="G5" s="3"/>
      <c r="H5" s="91"/>
      <c r="I5" s="90"/>
      <c r="J5" s="91"/>
      <c r="K5" s="91"/>
      <c r="L5" s="91"/>
      <c r="M5" s="91"/>
    </row>
    <row r="6" spans="1:13" ht="14.25" customHeight="1" x14ac:dyDescent="0.25">
      <c r="A6" s="89"/>
      <c r="B6" s="89"/>
      <c r="C6" s="91"/>
      <c r="D6" s="2"/>
      <c r="E6" s="2"/>
      <c r="F6" s="2"/>
      <c r="G6" s="2"/>
      <c r="H6" s="91"/>
      <c r="I6" s="90"/>
      <c r="J6" s="91"/>
      <c r="K6" s="91"/>
      <c r="L6" s="91"/>
      <c r="M6" s="91"/>
    </row>
    <row r="7" spans="1:13" ht="15.75" customHeight="1" x14ac:dyDescent="0.25">
      <c r="A7" s="89"/>
      <c r="B7" s="89"/>
      <c r="C7" s="91"/>
      <c r="D7" s="201" t="s">
        <v>4</v>
      </c>
      <c r="E7" s="188"/>
      <c r="F7" s="188"/>
      <c r="G7" s="188"/>
      <c r="H7" s="91"/>
      <c r="I7" s="90"/>
      <c r="J7" s="91"/>
      <c r="K7" s="91"/>
      <c r="L7" s="91"/>
      <c r="M7" s="91"/>
    </row>
    <row r="8" spans="1:13" ht="15.75" customHeight="1" x14ac:dyDescent="0.25">
      <c r="A8" s="89"/>
      <c r="B8" s="89"/>
      <c r="C8" s="91"/>
      <c r="D8" s="201" t="s">
        <v>5</v>
      </c>
      <c r="E8" s="188"/>
      <c r="F8" s="188"/>
      <c r="G8" s="188"/>
      <c r="H8" s="91"/>
      <c r="I8" s="90"/>
      <c r="J8" s="91"/>
      <c r="K8" s="91"/>
      <c r="L8" s="91"/>
      <c r="M8" s="91"/>
    </row>
    <row r="9" spans="1:13" ht="15.75" customHeight="1" x14ac:dyDescent="0.25">
      <c r="A9" s="89"/>
      <c r="B9" s="89"/>
      <c r="C9" s="91"/>
      <c r="D9" s="201" t="s">
        <v>104</v>
      </c>
      <c r="E9" s="188"/>
      <c r="F9" s="188"/>
      <c r="G9" s="188"/>
      <c r="H9" s="91"/>
      <c r="I9" s="90"/>
      <c r="J9" s="91"/>
      <c r="K9" s="91"/>
      <c r="L9" s="91"/>
      <c r="M9" s="91"/>
    </row>
    <row r="10" spans="1:13" ht="15.75" customHeight="1" x14ac:dyDescent="0.25">
      <c r="A10" s="89"/>
      <c r="B10" s="89"/>
      <c r="C10" s="91"/>
      <c r="D10" s="201" t="s">
        <v>7</v>
      </c>
      <c r="E10" s="188"/>
      <c r="F10" s="188"/>
      <c r="G10" s="188"/>
      <c r="H10" s="91"/>
      <c r="I10" s="90"/>
      <c r="J10" s="91"/>
      <c r="K10" s="91"/>
      <c r="L10" s="91"/>
      <c r="M10" s="91"/>
    </row>
    <row r="11" spans="1:13" ht="12" customHeight="1" x14ac:dyDescent="0.25">
      <c r="A11" s="89"/>
      <c r="B11" s="89"/>
      <c r="C11" s="91"/>
      <c r="D11" s="91"/>
      <c r="E11" s="91"/>
      <c r="F11" s="91"/>
      <c r="G11" s="111"/>
      <c r="H11" s="91"/>
      <c r="I11" s="90"/>
      <c r="J11" s="91"/>
      <c r="K11" s="91"/>
      <c r="L11" s="91"/>
      <c r="M11" s="91"/>
    </row>
    <row r="12" spans="1:13" ht="12" customHeight="1" x14ac:dyDescent="0.25">
      <c r="A12" s="89"/>
      <c r="B12" s="89"/>
      <c r="C12" s="91"/>
      <c r="D12" s="91"/>
      <c r="E12" s="91"/>
      <c r="F12" s="91"/>
      <c r="G12" s="111"/>
      <c r="H12" s="91"/>
      <c r="I12" s="90"/>
      <c r="J12" s="91"/>
      <c r="K12" s="91"/>
      <c r="L12" s="91"/>
      <c r="M12" s="91"/>
    </row>
    <row r="13" spans="1:13" ht="12" customHeight="1" x14ac:dyDescent="0.25">
      <c r="A13" s="89"/>
      <c r="B13" s="89"/>
      <c r="C13" s="91"/>
      <c r="D13" s="91"/>
      <c r="E13" s="91"/>
      <c r="F13" s="91"/>
      <c r="G13" s="111"/>
      <c r="H13" s="91"/>
      <c r="I13" s="90"/>
      <c r="J13" s="91"/>
      <c r="K13" s="91"/>
      <c r="L13" s="91"/>
      <c r="M13" s="91"/>
    </row>
    <row r="14" spans="1:13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x14ac:dyDescent="0.25">
      <c r="A15" s="11"/>
      <c r="B15" s="11"/>
      <c r="C15" s="9" t="s">
        <v>14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15.75" customHeight="1" x14ac:dyDescent="0.25">
      <c r="A16" s="86"/>
      <c r="B16" s="112" t="s">
        <v>263</v>
      </c>
      <c r="C16" s="112"/>
      <c r="D16" s="112"/>
      <c r="E16" s="112"/>
      <c r="F16" s="113"/>
      <c r="G16" s="113"/>
      <c r="H16" s="12"/>
      <c r="I16" s="10"/>
      <c r="J16" s="11"/>
      <c r="K16" s="11"/>
      <c r="L16" s="11"/>
      <c r="M16" s="11"/>
    </row>
    <row r="17" spans="1:13" ht="15.75" customHeight="1" x14ac:dyDescent="0.25">
      <c r="A17" s="11"/>
      <c r="B17" s="199" t="s">
        <v>16</v>
      </c>
      <c r="C17" s="188"/>
      <c r="D17" s="188"/>
      <c r="E17" s="188"/>
      <c r="F17" s="14"/>
      <c r="G17" s="14"/>
      <c r="H17" s="14"/>
      <c r="I17" s="10"/>
      <c r="J17" s="11"/>
      <c r="K17" s="11"/>
      <c r="L17" s="11"/>
      <c r="M17" s="11"/>
    </row>
    <row r="18" spans="1:13" ht="14.25" customHeight="1" x14ac:dyDescent="0.25">
      <c r="A18" s="11"/>
      <c r="B18" s="9"/>
      <c r="C18" s="9" t="s">
        <v>17</v>
      </c>
      <c r="D18" s="9"/>
      <c r="E18" s="9"/>
      <c r="F18" s="9"/>
      <c r="G18" s="9"/>
      <c r="H18" s="9"/>
      <c r="I18" s="10"/>
      <c r="J18" s="11"/>
      <c r="K18" s="11"/>
      <c r="L18" s="11"/>
      <c r="M18" s="11"/>
    </row>
    <row r="19" spans="1:13" ht="54" customHeight="1" x14ac:dyDescent="0.25">
      <c r="A19" s="189" t="s">
        <v>434</v>
      </c>
      <c r="B19" s="188"/>
      <c r="C19" s="188"/>
      <c r="D19" s="188"/>
      <c r="E19" s="188"/>
      <c r="F19" s="188"/>
      <c r="G19" s="188"/>
      <c r="H19" s="15"/>
      <c r="I19" s="10"/>
      <c r="J19" s="11"/>
      <c r="K19" s="11"/>
      <c r="L19" s="11"/>
      <c r="M19" s="11"/>
    </row>
    <row r="20" spans="1:13" ht="20.25" customHeight="1" x14ac:dyDescent="0.25">
      <c r="A20" s="19" t="s">
        <v>435</v>
      </c>
      <c r="B20" s="67"/>
      <c r="C20" s="67"/>
      <c r="D20" s="67"/>
      <c r="E20" s="67"/>
      <c r="F20" s="67"/>
      <c r="G20" s="11"/>
      <c r="H20" s="11"/>
      <c r="I20" s="10"/>
      <c r="J20" s="11"/>
      <c r="K20" s="11"/>
      <c r="L20" s="11"/>
      <c r="M20" s="11"/>
    </row>
    <row r="21" spans="1:13" ht="72.75" customHeight="1" x14ac:dyDescent="0.25">
      <c r="A21" s="189" t="s">
        <v>650</v>
      </c>
      <c r="B21" s="188"/>
      <c r="C21" s="188"/>
      <c r="D21" s="188"/>
      <c r="E21" s="188"/>
      <c r="F21" s="188"/>
      <c r="G21" s="188"/>
      <c r="H21" s="17"/>
      <c r="I21" s="18"/>
      <c r="J21" s="19"/>
      <c r="K21" s="19"/>
      <c r="L21" s="19"/>
      <c r="M21" s="11"/>
    </row>
    <row r="22" spans="1:13" ht="18.75" customHeight="1" x14ac:dyDescent="0.25">
      <c r="A22" s="20" t="s">
        <v>651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190" t="s">
        <v>652</v>
      </c>
      <c r="B23" s="188"/>
      <c r="C23" s="188"/>
      <c r="D23" s="188"/>
      <c r="E23" s="188"/>
      <c r="F23" s="188"/>
      <c r="G23" s="188"/>
      <c r="H23" s="21"/>
      <c r="I23" s="21"/>
      <c r="J23" s="21"/>
      <c r="K23" s="21"/>
      <c r="L23" s="21"/>
      <c r="M23" s="21"/>
    </row>
    <row r="24" spans="1:13" ht="37.5" customHeight="1" x14ac:dyDescent="0.25">
      <c r="A24" s="190" t="s">
        <v>653</v>
      </c>
      <c r="B24" s="188"/>
      <c r="C24" s="188"/>
      <c r="D24" s="188"/>
      <c r="E24" s="188"/>
      <c r="F24" s="188"/>
      <c r="G24" s="188"/>
      <c r="H24" s="15"/>
      <c r="I24" s="21"/>
      <c r="J24" s="21"/>
      <c r="K24" s="21"/>
      <c r="L24" s="21"/>
      <c r="M24" s="21"/>
    </row>
    <row r="25" spans="1:13" ht="15.75" customHeight="1" x14ac:dyDescent="0.25">
      <c r="A25" s="5" t="s">
        <v>654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5" t="s">
        <v>655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49.5" customHeight="1" x14ac:dyDescent="0.25">
      <c r="A27" s="197" t="s">
        <v>656</v>
      </c>
      <c r="B27" s="188"/>
      <c r="C27" s="188"/>
      <c r="D27" s="188"/>
      <c r="E27" s="188"/>
      <c r="F27" s="188"/>
      <c r="G27" s="188"/>
      <c r="H27" s="15"/>
      <c r="I27" s="18"/>
      <c r="J27" s="19"/>
      <c r="K27" s="19"/>
      <c r="L27" s="19"/>
      <c r="M27" s="11"/>
    </row>
    <row r="28" spans="1:13" ht="15.75" customHeight="1" x14ac:dyDescent="0.25">
      <c r="A28" s="74" t="s">
        <v>657</v>
      </c>
      <c r="B28" s="11"/>
      <c r="C28" s="11"/>
      <c r="D28" s="11"/>
      <c r="E28" s="11"/>
      <c r="F28" s="11"/>
      <c r="G28" s="11"/>
      <c r="H28" s="11"/>
      <c r="I28" s="18"/>
      <c r="J28" s="19"/>
      <c r="K28" s="19"/>
      <c r="L28" s="19"/>
      <c r="M28" s="11"/>
    </row>
    <row r="29" spans="1:13" ht="15.75" customHeight="1" x14ac:dyDescent="0.25">
      <c r="A29" s="74"/>
      <c r="B29" s="11"/>
      <c r="C29" s="11"/>
      <c r="D29" s="11"/>
      <c r="E29" s="11"/>
      <c r="F29" s="11"/>
      <c r="G29" s="11"/>
      <c r="H29" s="11"/>
      <c r="I29" s="18"/>
      <c r="J29" s="19"/>
      <c r="K29" s="19"/>
      <c r="L29" s="19"/>
      <c r="M29" s="11"/>
    </row>
    <row r="30" spans="1:13" ht="15.75" customHeight="1" x14ac:dyDescent="0.25">
      <c r="A30" s="194" t="s">
        <v>74</v>
      </c>
      <c r="B30" s="186"/>
      <c r="C30" s="195"/>
      <c r="D30" s="180" t="s">
        <v>31</v>
      </c>
      <c r="E30" s="182" t="s">
        <v>75</v>
      </c>
      <c r="F30" s="183"/>
      <c r="G30" s="184"/>
      <c r="H30" s="21"/>
      <c r="I30" s="21"/>
      <c r="J30" s="21"/>
      <c r="K30" s="21"/>
      <c r="L30" s="21"/>
      <c r="M30" s="21"/>
    </row>
    <row r="31" spans="1:13" ht="15.75" customHeight="1" x14ac:dyDescent="0.25">
      <c r="A31" s="207"/>
      <c r="B31" s="208"/>
      <c r="C31" s="209"/>
      <c r="D31" s="181"/>
      <c r="E31" s="27" t="s">
        <v>37</v>
      </c>
      <c r="F31" s="27" t="s">
        <v>38</v>
      </c>
      <c r="G31" s="27" t="s">
        <v>39</v>
      </c>
      <c r="H31" s="21"/>
      <c r="I31" s="21"/>
      <c r="J31" s="21"/>
      <c r="K31" s="21"/>
      <c r="L31" s="21"/>
      <c r="M31" s="21"/>
    </row>
    <row r="32" spans="1:13" ht="47.25" customHeight="1" x14ac:dyDescent="0.25">
      <c r="A32" s="206" t="s">
        <v>244</v>
      </c>
      <c r="B32" s="183"/>
      <c r="C32" s="184"/>
      <c r="D32" s="27" t="s">
        <v>245</v>
      </c>
      <c r="E32" s="27">
        <v>546</v>
      </c>
      <c r="F32" s="27">
        <v>539</v>
      </c>
      <c r="G32" s="27">
        <v>539</v>
      </c>
      <c r="H32" s="21"/>
      <c r="I32" s="21"/>
      <c r="J32" s="21"/>
      <c r="K32" s="21"/>
      <c r="L32" s="21"/>
      <c r="M32" s="21"/>
    </row>
    <row r="33" spans="1:13" ht="48.75" customHeight="1" x14ac:dyDescent="0.25">
      <c r="A33" s="189" t="s">
        <v>658</v>
      </c>
      <c r="B33" s="188"/>
      <c r="C33" s="188"/>
      <c r="D33" s="188"/>
      <c r="E33" s="188"/>
      <c r="F33" s="188"/>
      <c r="G33" s="188"/>
      <c r="H33" s="15"/>
      <c r="I33" s="10"/>
      <c r="J33" s="11"/>
      <c r="K33" s="11"/>
      <c r="L33" s="11"/>
      <c r="M33" s="11"/>
    </row>
    <row r="34" spans="1:13" ht="15.75" customHeight="1" x14ac:dyDescent="0.25">
      <c r="A34" s="16"/>
      <c r="B34" s="16"/>
      <c r="C34" s="16"/>
      <c r="D34" s="16"/>
      <c r="E34" s="16"/>
      <c r="F34" s="16"/>
      <c r="G34" s="16"/>
      <c r="H34" s="15"/>
      <c r="I34" s="10"/>
      <c r="J34" s="11"/>
      <c r="K34" s="11"/>
      <c r="L34" s="11"/>
      <c r="M34" s="11"/>
    </row>
    <row r="35" spans="1:13" ht="15.75" customHeight="1" x14ac:dyDescent="0.25">
      <c r="A35" s="180" t="s">
        <v>275</v>
      </c>
      <c r="B35" s="180" t="s">
        <v>31</v>
      </c>
      <c r="C35" s="180" t="s">
        <v>659</v>
      </c>
      <c r="D35" s="180" t="s">
        <v>539</v>
      </c>
      <c r="E35" s="182" t="s">
        <v>75</v>
      </c>
      <c r="F35" s="183"/>
      <c r="G35" s="184"/>
      <c r="H35" s="15"/>
      <c r="I35" s="21"/>
      <c r="J35" s="21"/>
      <c r="K35" s="21"/>
      <c r="L35" s="21"/>
      <c r="M35" s="21"/>
    </row>
    <row r="36" spans="1:13" ht="27" customHeight="1" x14ac:dyDescent="0.25">
      <c r="A36" s="181"/>
      <c r="B36" s="181"/>
      <c r="C36" s="181"/>
      <c r="D36" s="181"/>
      <c r="E36" s="27" t="s">
        <v>37</v>
      </c>
      <c r="F36" s="27" t="s">
        <v>38</v>
      </c>
      <c r="G36" s="27" t="s">
        <v>39</v>
      </c>
      <c r="H36" s="15"/>
      <c r="I36" s="21"/>
      <c r="J36" s="21"/>
      <c r="K36" s="21"/>
      <c r="L36" s="21"/>
      <c r="M36" s="21"/>
    </row>
    <row r="37" spans="1:13" ht="28.5" customHeight="1" x14ac:dyDescent="0.25">
      <c r="A37" s="69" t="s">
        <v>44</v>
      </c>
      <c r="B37" s="27" t="s">
        <v>41</v>
      </c>
      <c r="C37" s="43">
        <v>375547.81</v>
      </c>
      <c r="D37" s="29">
        <v>385767</v>
      </c>
      <c r="E37" s="29">
        <v>429261</v>
      </c>
      <c r="F37" s="29">
        <v>457605</v>
      </c>
      <c r="G37" s="29">
        <v>468838</v>
      </c>
      <c r="H37" s="21"/>
      <c r="I37" s="21"/>
      <c r="J37" s="21"/>
      <c r="K37" s="21"/>
      <c r="L37" s="21"/>
      <c r="M37" s="21"/>
    </row>
    <row r="38" spans="1:13" ht="40.5" customHeight="1" x14ac:dyDescent="0.25">
      <c r="A38" s="69" t="s">
        <v>40</v>
      </c>
      <c r="B38" s="27" t="s">
        <v>41</v>
      </c>
      <c r="C38" s="43">
        <v>14305</v>
      </c>
      <c r="D38" s="29">
        <v>33453</v>
      </c>
      <c r="E38" s="29"/>
      <c r="F38" s="29"/>
      <c r="G38" s="29"/>
      <c r="H38" s="21"/>
      <c r="I38" s="21"/>
      <c r="J38" s="21"/>
      <c r="K38" s="21"/>
      <c r="L38" s="21"/>
      <c r="M38" s="21"/>
    </row>
    <row r="39" spans="1:13" ht="37.5" customHeight="1" x14ac:dyDescent="0.25">
      <c r="A39" s="70" t="s">
        <v>57</v>
      </c>
      <c r="B39" s="36" t="s">
        <v>258</v>
      </c>
      <c r="C39" s="114">
        <f t="shared" ref="C39:E39" si="0">C37+C38</f>
        <v>389852.81</v>
      </c>
      <c r="D39" s="37">
        <f t="shared" si="0"/>
        <v>419220</v>
      </c>
      <c r="E39" s="37">
        <f t="shared" si="0"/>
        <v>429261</v>
      </c>
      <c r="F39" s="37">
        <f t="shared" ref="F39:G39" si="1">F37</f>
        <v>457605</v>
      </c>
      <c r="G39" s="37">
        <f t="shared" si="1"/>
        <v>468838</v>
      </c>
      <c r="H39" s="67"/>
      <c r="I39" s="67"/>
      <c r="J39" s="67"/>
      <c r="K39" s="67"/>
      <c r="L39" s="67"/>
      <c r="M39" s="67"/>
    </row>
    <row r="40" spans="1:13" ht="38.25" customHeight="1" x14ac:dyDescent="0.25">
      <c r="A40" s="220" t="s">
        <v>660</v>
      </c>
      <c r="B40" s="186"/>
      <c r="C40" s="186"/>
      <c r="D40" s="186"/>
      <c r="E40" s="186"/>
      <c r="F40" s="186"/>
      <c r="G40" s="186"/>
      <c r="H40" s="15"/>
      <c r="I40" s="10"/>
      <c r="J40" s="11"/>
      <c r="K40" s="11"/>
      <c r="L40" s="11"/>
      <c r="M40" s="11"/>
    </row>
    <row r="41" spans="1:13" ht="17.25" customHeight="1" x14ac:dyDescent="0.25">
      <c r="A41" s="20" t="s">
        <v>661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37.5" customHeight="1" x14ac:dyDescent="0.25">
      <c r="A42" s="190" t="s">
        <v>453</v>
      </c>
      <c r="B42" s="188"/>
      <c r="C42" s="188"/>
      <c r="D42" s="188"/>
      <c r="E42" s="188"/>
      <c r="F42" s="188"/>
      <c r="G42" s="188"/>
      <c r="H42" s="15"/>
      <c r="I42" s="21"/>
      <c r="J42" s="21"/>
      <c r="K42" s="21"/>
      <c r="L42" s="21"/>
      <c r="M42" s="21"/>
    </row>
    <row r="43" spans="1:13" ht="15.75" customHeight="1" x14ac:dyDescent="0.25">
      <c r="A43" s="5" t="s">
        <v>662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65.25" customHeight="1" x14ac:dyDescent="0.25">
      <c r="A44" s="189" t="s">
        <v>663</v>
      </c>
      <c r="B44" s="188"/>
      <c r="C44" s="188"/>
      <c r="D44" s="188"/>
      <c r="E44" s="188"/>
      <c r="F44" s="188"/>
      <c r="G44" s="188"/>
      <c r="H44" s="15"/>
      <c r="I44" s="10"/>
      <c r="J44" s="11"/>
      <c r="K44" s="11"/>
      <c r="L44" s="11"/>
      <c r="M44" s="11"/>
    </row>
    <row r="45" spans="1:13" ht="35.25" customHeight="1" x14ac:dyDescent="0.25">
      <c r="A45" s="180" t="s">
        <v>51</v>
      </c>
      <c r="B45" s="180" t="s">
        <v>31</v>
      </c>
      <c r="C45" s="27" t="s">
        <v>32</v>
      </c>
      <c r="D45" s="27" t="s">
        <v>33</v>
      </c>
      <c r="E45" s="182" t="s">
        <v>34</v>
      </c>
      <c r="F45" s="183"/>
      <c r="G45" s="184"/>
      <c r="H45" s="10"/>
      <c r="I45" s="11"/>
      <c r="J45" s="11"/>
      <c r="K45" s="11"/>
      <c r="L45" s="11"/>
      <c r="M45" s="11"/>
    </row>
    <row r="46" spans="1:13" ht="21" customHeight="1" x14ac:dyDescent="0.25">
      <c r="A46" s="181"/>
      <c r="B46" s="181"/>
      <c r="C46" s="27" t="s">
        <v>35</v>
      </c>
      <c r="D46" s="27" t="s">
        <v>36</v>
      </c>
      <c r="E46" s="27" t="s">
        <v>37</v>
      </c>
      <c r="F46" s="27" t="s">
        <v>38</v>
      </c>
      <c r="G46" s="27" t="s">
        <v>39</v>
      </c>
      <c r="H46" s="10"/>
      <c r="I46" s="11"/>
      <c r="J46" s="11"/>
      <c r="K46" s="11"/>
      <c r="L46" s="11"/>
      <c r="M46" s="11"/>
    </row>
    <row r="47" spans="1:13" ht="42" customHeight="1" x14ac:dyDescent="0.25">
      <c r="A47" s="115" t="s">
        <v>456</v>
      </c>
      <c r="B47" s="116" t="s">
        <v>457</v>
      </c>
      <c r="C47" s="27">
        <v>172</v>
      </c>
      <c r="D47" s="27">
        <v>172</v>
      </c>
      <c r="E47" s="27">
        <v>166</v>
      </c>
      <c r="F47" s="27">
        <v>166</v>
      </c>
      <c r="G47" s="27">
        <v>166</v>
      </c>
      <c r="H47" s="10"/>
      <c r="I47" s="11"/>
      <c r="J47" s="11"/>
      <c r="K47" s="11"/>
      <c r="L47" s="11"/>
      <c r="M47" s="11"/>
    </row>
    <row r="48" spans="1:13" ht="39.75" customHeight="1" x14ac:dyDescent="0.25">
      <c r="A48" s="115" t="s">
        <v>458</v>
      </c>
      <c r="B48" s="117" t="s">
        <v>459</v>
      </c>
      <c r="C48" s="75">
        <v>350</v>
      </c>
      <c r="D48" s="75">
        <v>350</v>
      </c>
      <c r="E48" s="75">
        <v>350</v>
      </c>
      <c r="F48" s="75">
        <v>350</v>
      </c>
      <c r="G48" s="75">
        <v>350</v>
      </c>
      <c r="H48" s="10"/>
      <c r="I48" s="11"/>
      <c r="J48" s="11"/>
      <c r="K48" s="11"/>
      <c r="L48" s="11"/>
      <c r="M48" s="11"/>
    </row>
    <row r="49" spans="1:13" ht="15.75" customHeight="1" x14ac:dyDescent="0.25">
      <c r="A49" s="213"/>
      <c r="B49" s="188"/>
      <c r="C49" s="188"/>
      <c r="D49" s="188"/>
      <c r="E49" s="188"/>
      <c r="F49" s="188"/>
      <c r="G49" s="188"/>
      <c r="H49" s="188"/>
      <c r="I49" s="10"/>
      <c r="J49" s="19"/>
      <c r="K49" s="19"/>
      <c r="L49" s="19"/>
      <c r="M49" s="19"/>
    </row>
    <row r="50" spans="1:13" ht="38.25" customHeight="1" x14ac:dyDescent="0.25">
      <c r="A50" s="180" t="s">
        <v>56</v>
      </c>
      <c r="B50" s="180" t="s">
        <v>31</v>
      </c>
      <c r="C50" s="27" t="s">
        <v>32</v>
      </c>
      <c r="D50" s="27" t="s">
        <v>33</v>
      </c>
      <c r="E50" s="182" t="s">
        <v>34</v>
      </c>
      <c r="F50" s="183"/>
      <c r="G50" s="184"/>
      <c r="H50" s="10"/>
      <c r="I50" s="11"/>
      <c r="J50" s="11"/>
      <c r="K50" s="11"/>
      <c r="L50" s="11"/>
      <c r="M50" s="11"/>
    </row>
    <row r="51" spans="1:13" ht="18" customHeight="1" x14ac:dyDescent="0.25">
      <c r="A51" s="181"/>
      <c r="B51" s="181"/>
      <c r="C51" s="27" t="s">
        <v>664</v>
      </c>
      <c r="D51" s="27" t="s">
        <v>35</v>
      </c>
      <c r="E51" s="27" t="s">
        <v>36</v>
      </c>
      <c r="F51" s="27" t="s">
        <v>37</v>
      </c>
      <c r="G51" s="27" t="s">
        <v>38</v>
      </c>
      <c r="H51" s="10"/>
      <c r="I51" s="11"/>
      <c r="J51" s="11"/>
      <c r="K51" s="11"/>
      <c r="L51" s="11"/>
      <c r="M51" s="11"/>
    </row>
    <row r="52" spans="1:13" ht="35.25" customHeight="1" x14ac:dyDescent="0.25">
      <c r="A52" s="28" t="s">
        <v>665</v>
      </c>
      <c r="B52" s="27" t="s">
        <v>41</v>
      </c>
      <c r="C52" s="29">
        <f t="shared" ref="C52:G52" si="2">C37</f>
        <v>375547.81</v>
      </c>
      <c r="D52" s="29">
        <f t="shared" si="2"/>
        <v>385767</v>
      </c>
      <c r="E52" s="29">
        <f t="shared" si="2"/>
        <v>429261</v>
      </c>
      <c r="F52" s="29">
        <f t="shared" si="2"/>
        <v>457605</v>
      </c>
      <c r="G52" s="29">
        <f t="shared" si="2"/>
        <v>468838</v>
      </c>
      <c r="H52" s="10"/>
      <c r="I52" s="11"/>
      <c r="J52" s="11"/>
      <c r="K52" s="11"/>
      <c r="L52" s="11"/>
      <c r="M52" s="11"/>
    </row>
    <row r="53" spans="1:13" ht="39" customHeight="1" x14ac:dyDescent="0.25">
      <c r="A53" s="35" t="s">
        <v>57</v>
      </c>
      <c r="B53" s="36" t="s">
        <v>41</v>
      </c>
      <c r="C53" s="37">
        <f t="shared" ref="C53:G53" si="3">C52</f>
        <v>375547.81</v>
      </c>
      <c r="D53" s="37">
        <f t="shared" si="3"/>
        <v>385767</v>
      </c>
      <c r="E53" s="37">
        <f t="shared" si="3"/>
        <v>429261</v>
      </c>
      <c r="F53" s="37">
        <f t="shared" si="3"/>
        <v>457605</v>
      </c>
      <c r="G53" s="37">
        <f t="shared" si="3"/>
        <v>468838</v>
      </c>
      <c r="H53" s="10"/>
      <c r="I53" s="11"/>
      <c r="J53" s="77"/>
      <c r="K53" s="77"/>
      <c r="L53" s="77"/>
      <c r="M53" s="11"/>
    </row>
    <row r="54" spans="1:13" ht="75" customHeight="1" x14ac:dyDescent="0.25">
      <c r="A54" s="220" t="s">
        <v>666</v>
      </c>
      <c r="B54" s="186"/>
      <c r="C54" s="186"/>
      <c r="D54" s="186"/>
      <c r="E54" s="186"/>
      <c r="F54" s="186"/>
      <c r="G54" s="186"/>
      <c r="H54" s="15"/>
      <c r="I54" s="4"/>
      <c r="J54" s="2"/>
      <c r="K54" s="2"/>
      <c r="L54" s="2"/>
      <c r="M54" s="2"/>
    </row>
    <row r="55" spans="1:13" ht="15.75" customHeight="1" x14ac:dyDescent="0.25">
      <c r="A55" s="20" t="s">
        <v>667</v>
      </c>
      <c r="B55" s="21"/>
      <c r="C55" s="21"/>
      <c r="D55" s="21"/>
      <c r="E55" s="21"/>
      <c r="F55" s="21"/>
      <c r="G55" s="21"/>
      <c r="H55" s="21"/>
      <c r="I55" s="4"/>
      <c r="J55" s="2"/>
      <c r="K55" s="2"/>
      <c r="L55" s="2"/>
      <c r="M55" s="2"/>
    </row>
    <row r="56" spans="1:13" ht="15.75" customHeight="1" x14ac:dyDescent="0.25">
      <c r="A56" s="190" t="s">
        <v>453</v>
      </c>
      <c r="B56" s="188"/>
      <c r="C56" s="188"/>
      <c r="D56" s="188"/>
      <c r="E56" s="188"/>
      <c r="F56" s="188"/>
      <c r="G56" s="188"/>
      <c r="H56" s="15"/>
      <c r="I56" s="4"/>
      <c r="J56" s="2"/>
      <c r="K56" s="2"/>
      <c r="L56" s="2"/>
      <c r="M56" s="2"/>
    </row>
    <row r="57" spans="1:13" ht="15.75" customHeight="1" x14ac:dyDescent="0.25">
      <c r="A57" s="5" t="s">
        <v>668</v>
      </c>
      <c r="B57" s="21"/>
      <c r="C57" s="21"/>
      <c r="D57" s="21"/>
      <c r="E57" s="21"/>
      <c r="F57" s="21"/>
      <c r="G57" s="21"/>
      <c r="H57" s="21"/>
      <c r="I57" s="4"/>
      <c r="J57" s="2"/>
      <c r="K57" s="2"/>
      <c r="L57" s="2"/>
      <c r="M57" s="2"/>
    </row>
    <row r="58" spans="1:13" ht="36.75" customHeight="1" x14ac:dyDescent="0.25">
      <c r="A58" s="189" t="s">
        <v>663</v>
      </c>
      <c r="B58" s="188"/>
      <c r="C58" s="188"/>
      <c r="D58" s="188"/>
      <c r="E58" s="188"/>
      <c r="F58" s="188"/>
      <c r="G58" s="188"/>
      <c r="H58" s="15"/>
      <c r="I58" s="4"/>
      <c r="J58" s="2"/>
      <c r="K58" s="2"/>
      <c r="L58" s="2"/>
      <c r="M58" s="2"/>
    </row>
    <row r="59" spans="1:13" ht="31.5" customHeight="1" x14ac:dyDescent="0.25">
      <c r="A59" s="180" t="s">
        <v>51</v>
      </c>
      <c r="B59" s="180" t="s">
        <v>31</v>
      </c>
      <c r="C59" s="27" t="s">
        <v>32</v>
      </c>
      <c r="D59" s="27" t="s">
        <v>33</v>
      </c>
      <c r="E59" s="182" t="s">
        <v>34</v>
      </c>
      <c r="F59" s="183"/>
      <c r="G59" s="184"/>
      <c r="H59" s="10"/>
      <c r="I59" s="4"/>
      <c r="J59" s="2"/>
      <c r="K59" s="2"/>
      <c r="L59" s="2"/>
      <c r="M59" s="2"/>
    </row>
    <row r="60" spans="1:13" ht="15.75" customHeight="1" x14ac:dyDescent="0.25">
      <c r="A60" s="181"/>
      <c r="B60" s="181"/>
      <c r="C60" s="27" t="s">
        <v>35</v>
      </c>
      <c r="D60" s="27" t="s">
        <v>36</v>
      </c>
      <c r="E60" s="27" t="s">
        <v>37</v>
      </c>
      <c r="F60" s="27" t="s">
        <v>38</v>
      </c>
      <c r="G60" s="27" t="s">
        <v>39</v>
      </c>
      <c r="H60" s="10"/>
      <c r="I60" s="4"/>
      <c r="J60" s="2"/>
      <c r="K60" s="2"/>
      <c r="L60" s="2"/>
      <c r="M60" s="2"/>
    </row>
    <row r="61" spans="1:13" ht="33" customHeight="1" x14ac:dyDescent="0.25">
      <c r="A61" s="115" t="s">
        <v>458</v>
      </c>
      <c r="B61" s="117" t="s">
        <v>459</v>
      </c>
      <c r="C61" s="144">
        <v>350</v>
      </c>
      <c r="D61" s="144">
        <v>350</v>
      </c>
      <c r="E61" s="144">
        <v>350</v>
      </c>
      <c r="F61" s="144">
        <v>350</v>
      </c>
      <c r="G61" s="144">
        <v>350</v>
      </c>
      <c r="H61" s="10"/>
      <c r="I61" s="4"/>
      <c r="J61" s="2"/>
      <c r="K61" s="2"/>
      <c r="L61" s="2"/>
      <c r="M61" s="2"/>
    </row>
    <row r="62" spans="1:13" ht="15.75" customHeight="1" x14ac:dyDescent="0.25">
      <c r="A62" s="213"/>
      <c r="B62" s="188"/>
      <c r="C62" s="188"/>
      <c r="D62" s="188"/>
      <c r="E62" s="188"/>
      <c r="F62" s="188"/>
      <c r="G62" s="188"/>
      <c r="H62" s="188"/>
      <c r="I62" s="4"/>
      <c r="J62" s="2"/>
      <c r="K62" s="2"/>
      <c r="L62" s="2"/>
      <c r="M62" s="2"/>
    </row>
    <row r="63" spans="1:13" ht="31.5" customHeight="1" x14ac:dyDescent="0.25">
      <c r="A63" s="180" t="s">
        <v>56</v>
      </c>
      <c r="B63" s="180" t="s">
        <v>31</v>
      </c>
      <c r="C63" s="27" t="s">
        <v>32</v>
      </c>
      <c r="D63" s="27" t="s">
        <v>33</v>
      </c>
      <c r="E63" s="182" t="s">
        <v>34</v>
      </c>
      <c r="F63" s="183"/>
      <c r="G63" s="184"/>
      <c r="H63" s="10"/>
      <c r="I63" s="4"/>
      <c r="J63" s="2"/>
      <c r="K63" s="2"/>
      <c r="L63" s="2"/>
      <c r="M63" s="2"/>
    </row>
    <row r="64" spans="1:13" ht="15.75" customHeight="1" x14ac:dyDescent="0.25">
      <c r="A64" s="181"/>
      <c r="B64" s="181"/>
      <c r="C64" s="27" t="s">
        <v>35</v>
      </c>
      <c r="D64" s="27" t="s">
        <v>36</v>
      </c>
      <c r="E64" s="27" t="s">
        <v>37</v>
      </c>
      <c r="F64" s="27" t="s">
        <v>38</v>
      </c>
      <c r="G64" s="27" t="s">
        <v>39</v>
      </c>
      <c r="H64" s="10"/>
      <c r="I64" s="4"/>
      <c r="J64" s="2"/>
      <c r="K64" s="2"/>
      <c r="L64" s="2"/>
      <c r="M64" s="2"/>
    </row>
    <row r="65" spans="1:13" ht="31.5" customHeight="1" x14ac:dyDescent="0.25">
      <c r="A65" s="28" t="s">
        <v>40</v>
      </c>
      <c r="B65" s="27" t="s">
        <v>41</v>
      </c>
      <c r="C65" s="29">
        <f t="shared" ref="C65:G65" si="4">C38</f>
        <v>14305</v>
      </c>
      <c r="D65" s="29">
        <f t="shared" si="4"/>
        <v>33453</v>
      </c>
      <c r="E65" s="29">
        <f t="shared" si="4"/>
        <v>0</v>
      </c>
      <c r="F65" s="29">
        <f t="shared" si="4"/>
        <v>0</v>
      </c>
      <c r="G65" s="29">
        <f t="shared" si="4"/>
        <v>0</v>
      </c>
      <c r="H65" s="10"/>
      <c r="I65" s="4"/>
      <c r="J65" s="2"/>
      <c r="K65" s="2"/>
      <c r="L65" s="2"/>
      <c r="M65" s="2"/>
    </row>
    <row r="66" spans="1:13" ht="31.5" customHeight="1" x14ac:dyDescent="0.25">
      <c r="A66" s="35" t="s">
        <v>57</v>
      </c>
      <c r="B66" s="36" t="s">
        <v>41</v>
      </c>
      <c r="C66" s="37">
        <f t="shared" ref="C66:G66" si="5">C65</f>
        <v>14305</v>
      </c>
      <c r="D66" s="37">
        <f t="shared" si="5"/>
        <v>33453</v>
      </c>
      <c r="E66" s="37">
        <f t="shared" si="5"/>
        <v>0</v>
      </c>
      <c r="F66" s="37">
        <f t="shared" si="5"/>
        <v>0</v>
      </c>
      <c r="G66" s="37">
        <f t="shared" si="5"/>
        <v>0</v>
      </c>
      <c r="H66" s="10"/>
      <c r="I66" s="4"/>
      <c r="J66" s="2"/>
      <c r="K66" s="2"/>
      <c r="L66" s="2"/>
      <c r="M66" s="2"/>
    </row>
    <row r="67" spans="1:13" ht="15.75" customHeight="1" x14ac:dyDescent="0.25"/>
    <row r="68" spans="1:13" ht="15.75" customHeight="1" x14ac:dyDescent="0.25"/>
    <row r="69" spans="1:13" ht="15.75" customHeight="1" x14ac:dyDescent="0.25"/>
    <row r="70" spans="1:13" ht="15.75" customHeight="1" x14ac:dyDescent="0.25"/>
    <row r="71" spans="1:13" ht="15.75" customHeight="1" x14ac:dyDescent="0.25"/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21:G21"/>
    <mergeCell ref="A23:G23"/>
    <mergeCell ref="A58:G58"/>
    <mergeCell ref="E59:G59"/>
    <mergeCell ref="E50:G50"/>
    <mergeCell ref="A54:G54"/>
    <mergeCell ref="A24:G24"/>
    <mergeCell ref="A27:G27"/>
    <mergeCell ref="C35:C36"/>
    <mergeCell ref="D35:D36"/>
    <mergeCell ref="A30:C31"/>
    <mergeCell ref="D30:D31"/>
    <mergeCell ref="E30:G30"/>
    <mergeCell ref="A32:C32"/>
    <mergeCell ref="A33:G33"/>
    <mergeCell ref="A35:A36"/>
    <mergeCell ref="D8:G8"/>
    <mergeCell ref="D9:G9"/>
    <mergeCell ref="D10:G10"/>
    <mergeCell ref="B17:E17"/>
    <mergeCell ref="A19:G19"/>
    <mergeCell ref="F1:G1"/>
    <mergeCell ref="D2:G2"/>
    <mergeCell ref="D3:G3"/>
    <mergeCell ref="D4:G4"/>
    <mergeCell ref="D7:G7"/>
    <mergeCell ref="B35:B36"/>
    <mergeCell ref="E35:G35"/>
    <mergeCell ref="A40:G40"/>
    <mergeCell ref="A42:G42"/>
    <mergeCell ref="A44:G44"/>
    <mergeCell ref="B45:B46"/>
    <mergeCell ref="E45:G45"/>
    <mergeCell ref="A63:A64"/>
    <mergeCell ref="A59:A60"/>
    <mergeCell ref="A45:A46"/>
    <mergeCell ref="A50:A51"/>
    <mergeCell ref="B50:B51"/>
    <mergeCell ref="A49:H49"/>
    <mergeCell ref="B63:B64"/>
    <mergeCell ref="E63:G63"/>
    <mergeCell ref="A56:G56"/>
    <mergeCell ref="B59:B60"/>
    <mergeCell ref="A62:H6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1" t="s">
        <v>4</v>
      </c>
      <c r="E7" s="188"/>
      <c r="F7" s="188"/>
      <c r="G7" s="188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1" t="s">
        <v>5</v>
      </c>
      <c r="E8" s="188"/>
      <c r="F8" s="188"/>
      <c r="G8" s="188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1" t="s">
        <v>104</v>
      </c>
      <c r="E9" s="188"/>
      <c r="F9" s="188"/>
      <c r="G9" s="188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1" t="s">
        <v>7</v>
      </c>
      <c r="E10" s="188"/>
      <c r="F10" s="188"/>
      <c r="G10" s="188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6"/>
      <c r="B13" s="112" t="s">
        <v>263</v>
      </c>
      <c r="C13" s="112"/>
      <c r="D13" s="112"/>
      <c r="E13" s="112"/>
      <c r="F13" s="113"/>
      <c r="G13" s="113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199" t="s">
        <v>16</v>
      </c>
      <c r="C14" s="188"/>
      <c r="D14" s="188"/>
      <c r="E14" s="188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45" customHeight="1" x14ac:dyDescent="0.25">
      <c r="A16" s="189" t="s">
        <v>669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435</v>
      </c>
      <c r="B17" s="67"/>
      <c r="C17" s="67"/>
      <c r="D17" s="67"/>
      <c r="E17" s="67"/>
      <c r="F17" s="67"/>
      <c r="G17" s="11"/>
      <c r="H17" s="11"/>
      <c r="I17" s="10"/>
      <c r="J17" s="11"/>
      <c r="K17" s="11"/>
      <c r="L17" s="11"/>
      <c r="M17" s="11"/>
    </row>
    <row r="18" spans="1:13" ht="49.5" customHeight="1" x14ac:dyDescent="0.25">
      <c r="A18" s="189" t="s">
        <v>670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671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0" t="s">
        <v>672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24.75" customHeight="1" x14ac:dyDescent="0.25">
      <c r="A21" s="190" t="s">
        <v>673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674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675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42" customHeight="1" x14ac:dyDescent="0.25">
      <c r="A24" s="197" t="s">
        <v>535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676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194" t="s">
        <v>74</v>
      </c>
      <c r="B26" s="186"/>
      <c r="C26" s="195"/>
      <c r="D26" s="180" t="s">
        <v>31</v>
      </c>
      <c r="E26" s="182" t="s">
        <v>75</v>
      </c>
      <c r="F26" s="183"/>
      <c r="G26" s="184"/>
      <c r="H26" s="21"/>
      <c r="I26" s="21"/>
      <c r="J26" s="21"/>
      <c r="K26" s="21"/>
      <c r="L26" s="21"/>
      <c r="M26" s="21"/>
    </row>
    <row r="27" spans="1:13" ht="15.75" customHeight="1" x14ac:dyDescent="0.25">
      <c r="A27" s="207"/>
      <c r="B27" s="208"/>
      <c r="C27" s="209"/>
      <c r="D27" s="181"/>
      <c r="E27" s="27" t="s">
        <v>37</v>
      </c>
      <c r="F27" s="27" t="s">
        <v>38</v>
      </c>
      <c r="G27" s="27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06" t="s">
        <v>251</v>
      </c>
      <c r="B28" s="183"/>
      <c r="C28" s="184"/>
      <c r="D28" s="27" t="s">
        <v>77</v>
      </c>
      <c r="E28" s="27">
        <v>60</v>
      </c>
      <c r="F28" s="27">
        <v>80</v>
      </c>
      <c r="G28" s="27">
        <v>100</v>
      </c>
      <c r="H28" s="21"/>
      <c r="I28" s="21"/>
      <c r="J28" s="21"/>
      <c r="K28" s="21"/>
      <c r="L28" s="21"/>
      <c r="M28" s="21"/>
    </row>
    <row r="29" spans="1:13" ht="84" customHeight="1" x14ac:dyDescent="0.25">
      <c r="A29" s="189" t="s">
        <v>677</v>
      </c>
      <c r="B29" s="188"/>
      <c r="C29" s="188"/>
      <c r="D29" s="188"/>
      <c r="E29" s="188"/>
      <c r="F29" s="188"/>
      <c r="G29" s="188"/>
      <c r="H29" s="15"/>
      <c r="I29" s="10"/>
      <c r="J29" s="11"/>
      <c r="K29" s="11"/>
      <c r="L29" s="11"/>
      <c r="M29" s="11"/>
    </row>
    <row r="30" spans="1:13" ht="15.75" customHeight="1" x14ac:dyDescent="0.25">
      <c r="A30" s="180" t="s">
        <v>275</v>
      </c>
      <c r="B30" s="180" t="s">
        <v>31</v>
      </c>
      <c r="C30" s="180" t="s">
        <v>659</v>
      </c>
      <c r="D30" s="180" t="s">
        <v>539</v>
      </c>
      <c r="E30" s="182" t="s">
        <v>75</v>
      </c>
      <c r="F30" s="183"/>
      <c r="G30" s="184"/>
      <c r="H30" s="15"/>
      <c r="I30" s="21"/>
      <c r="J30" s="21"/>
      <c r="K30" s="21"/>
      <c r="L30" s="21"/>
      <c r="M30" s="21"/>
    </row>
    <row r="31" spans="1:13" ht="15.75" customHeight="1" x14ac:dyDescent="0.25">
      <c r="A31" s="181"/>
      <c r="B31" s="181"/>
      <c r="C31" s="181"/>
      <c r="D31" s="181"/>
      <c r="E31" s="27" t="s">
        <v>678</v>
      </c>
      <c r="F31" s="27" t="s">
        <v>38</v>
      </c>
      <c r="G31" s="27" t="s">
        <v>39</v>
      </c>
      <c r="H31" s="15"/>
      <c r="I31" s="21"/>
      <c r="J31" s="21"/>
      <c r="K31" s="21"/>
      <c r="L31" s="21"/>
      <c r="M31" s="21"/>
    </row>
    <row r="32" spans="1:13" ht="15.75" customHeight="1" x14ac:dyDescent="0.25">
      <c r="A32" s="69" t="s">
        <v>44</v>
      </c>
      <c r="B32" s="27" t="s">
        <v>41</v>
      </c>
      <c r="C32" s="43">
        <v>74916</v>
      </c>
      <c r="D32" s="29">
        <v>77095</v>
      </c>
      <c r="E32" s="29">
        <v>81940</v>
      </c>
      <c r="F32" s="29">
        <v>85200</v>
      </c>
      <c r="G32" s="29">
        <v>87977</v>
      </c>
      <c r="H32" s="21"/>
      <c r="I32" s="21"/>
      <c r="J32" s="21"/>
      <c r="K32" s="21"/>
      <c r="L32" s="21"/>
      <c r="M32" s="21"/>
    </row>
    <row r="33" spans="1:13" ht="31.5" customHeight="1" x14ac:dyDescent="0.25">
      <c r="A33" s="69" t="s">
        <v>40</v>
      </c>
      <c r="B33" s="27" t="s">
        <v>41</v>
      </c>
      <c r="C33" s="43">
        <v>3424</v>
      </c>
      <c r="D33" s="29">
        <v>2405</v>
      </c>
      <c r="E33" s="29">
        <v>0</v>
      </c>
      <c r="F33" s="29">
        <v>0</v>
      </c>
      <c r="G33" s="29">
        <v>0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70" t="s">
        <v>57</v>
      </c>
      <c r="B34" s="36" t="s">
        <v>258</v>
      </c>
      <c r="C34" s="114">
        <f t="shared" ref="C34:E34" si="0">C32+C33</f>
        <v>78340</v>
      </c>
      <c r="D34" s="37">
        <f t="shared" si="0"/>
        <v>79500</v>
      </c>
      <c r="E34" s="37">
        <f t="shared" si="0"/>
        <v>81940</v>
      </c>
      <c r="F34" s="37">
        <f t="shared" ref="F34:G34" si="1">F32</f>
        <v>85200</v>
      </c>
      <c r="G34" s="37">
        <f t="shared" si="1"/>
        <v>87977</v>
      </c>
      <c r="H34" s="67"/>
      <c r="I34" s="67"/>
      <c r="J34" s="67"/>
      <c r="K34" s="67"/>
      <c r="L34" s="67"/>
      <c r="M34" s="67"/>
    </row>
    <row r="35" spans="1:13" ht="38.25" customHeight="1" x14ac:dyDescent="0.25">
      <c r="A35" s="220" t="s">
        <v>679</v>
      </c>
      <c r="B35" s="186"/>
      <c r="C35" s="186"/>
      <c r="D35" s="186"/>
      <c r="E35" s="186"/>
      <c r="F35" s="186"/>
      <c r="G35" s="186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680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 x14ac:dyDescent="0.25">
      <c r="A37" s="190" t="s">
        <v>453</v>
      </c>
      <c r="B37" s="188"/>
      <c r="C37" s="188"/>
      <c r="D37" s="188"/>
      <c r="E37" s="188"/>
      <c r="F37" s="188"/>
      <c r="G37" s="188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681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78.75" customHeight="1" x14ac:dyDescent="0.25">
      <c r="A39" s="189" t="s">
        <v>682</v>
      </c>
      <c r="B39" s="188"/>
      <c r="C39" s="188"/>
      <c r="D39" s="188"/>
      <c r="E39" s="188"/>
      <c r="F39" s="188"/>
      <c r="G39" s="188"/>
      <c r="H39" s="15"/>
      <c r="I39" s="10"/>
      <c r="J39" s="11"/>
      <c r="K39" s="11"/>
      <c r="L39" s="11"/>
      <c r="M39" s="11"/>
    </row>
    <row r="40" spans="1:13" ht="35.25" customHeight="1" x14ac:dyDescent="0.25">
      <c r="A40" s="180" t="s">
        <v>51</v>
      </c>
      <c r="B40" s="180" t="s">
        <v>31</v>
      </c>
      <c r="C40" s="27" t="s">
        <v>32</v>
      </c>
      <c r="D40" s="27" t="s">
        <v>33</v>
      </c>
      <c r="E40" s="182" t="s">
        <v>34</v>
      </c>
      <c r="F40" s="183"/>
      <c r="G40" s="184"/>
      <c r="H40" s="10"/>
      <c r="I40" s="11"/>
      <c r="J40" s="11"/>
      <c r="K40" s="11"/>
      <c r="L40" s="11"/>
      <c r="M40" s="11"/>
    </row>
    <row r="41" spans="1:13" ht="21" customHeight="1" x14ac:dyDescent="0.25">
      <c r="A41" s="181"/>
      <c r="B41" s="181"/>
      <c r="C41" s="27" t="s">
        <v>35</v>
      </c>
      <c r="D41" s="27" t="s">
        <v>36</v>
      </c>
      <c r="E41" s="27" t="s">
        <v>37</v>
      </c>
      <c r="F41" s="27" t="s">
        <v>38</v>
      </c>
      <c r="G41" s="27" t="s">
        <v>39</v>
      </c>
      <c r="H41" s="10"/>
      <c r="I41" s="11"/>
      <c r="J41" s="11"/>
      <c r="K41" s="11"/>
      <c r="L41" s="11"/>
      <c r="M41" s="11"/>
    </row>
    <row r="42" spans="1:13" ht="39" customHeight="1" x14ac:dyDescent="0.25">
      <c r="A42" s="115" t="s">
        <v>548</v>
      </c>
      <c r="B42" s="142" t="s">
        <v>85</v>
      </c>
      <c r="C42" s="27">
        <v>97</v>
      </c>
      <c r="D42" s="27">
        <v>97</v>
      </c>
      <c r="E42" s="27">
        <v>97</v>
      </c>
      <c r="F42" s="27">
        <v>97</v>
      </c>
      <c r="G42" s="27">
        <v>97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3"/>
      <c r="B43" s="188"/>
      <c r="C43" s="188"/>
      <c r="D43" s="188"/>
      <c r="E43" s="188"/>
      <c r="F43" s="188"/>
      <c r="G43" s="188"/>
      <c r="H43" s="188"/>
      <c r="I43" s="10"/>
      <c r="J43" s="19"/>
      <c r="K43" s="19"/>
      <c r="L43" s="19"/>
      <c r="M43" s="19"/>
    </row>
    <row r="44" spans="1:13" ht="38.25" customHeight="1" x14ac:dyDescent="0.25">
      <c r="A44" s="180" t="s">
        <v>56</v>
      </c>
      <c r="B44" s="180" t="s">
        <v>31</v>
      </c>
      <c r="C44" s="27" t="s">
        <v>32</v>
      </c>
      <c r="D44" s="27" t="s">
        <v>33</v>
      </c>
      <c r="E44" s="182" t="s">
        <v>34</v>
      </c>
      <c r="F44" s="183"/>
      <c r="G44" s="184"/>
      <c r="H44" s="10"/>
      <c r="I44" s="11"/>
      <c r="J44" s="11"/>
      <c r="K44" s="11"/>
      <c r="L44" s="11"/>
      <c r="M44" s="11"/>
    </row>
    <row r="45" spans="1:13" ht="18" customHeight="1" x14ac:dyDescent="0.25">
      <c r="A45" s="181"/>
      <c r="B45" s="181"/>
      <c r="C45" s="27" t="s">
        <v>35</v>
      </c>
      <c r="D45" s="27" t="s">
        <v>36</v>
      </c>
      <c r="E45" s="27" t="s">
        <v>37</v>
      </c>
      <c r="F45" s="27" t="s">
        <v>38</v>
      </c>
      <c r="G45" s="27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8" t="s">
        <v>683</v>
      </c>
      <c r="B46" s="27" t="s">
        <v>41</v>
      </c>
      <c r="C46" s="29">
        <f t="shared" ref="C46:G46" si="2">C32</f>
        <v>74916</v>
      </c>
      <c r="D46" s="29">
        <f t="shared" si="2"/>
        <v>77095</v>
      </c>
      <c r="E46" s="29">
        <f t="shared" si="2"/>
        <v>81940</v>
      </c>
      <c r="F46" s="29">
        <f t="shared" si="2"/>
        <v>85200</v>
      </c>
      <c r="G46" s="29">
        <f t="shared" si="2"/>
        <v>87977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5" t="s">
        <v>57</v>
      </c>
      <c r="B47" s="36" t="s">
        <v>41</v>
      </c>
      <c r="C47" s="37">
        <f t="shared" ref="C47:G47" si="3">C46</f>
        <v>74916</v>
      </c>
      <c r="D47" s="37">
        <f t="shared" si="3"/>
        <v>77095</v>
      </c>
      <c r="E47" s="37">
        <f t="shared" si="3"/>
        <v>81940</v>
      </c>
      <c r="F47" s="37">
        <f t="shared" si="3"/>
        <v>85200</v>
      </c>
      <c r="G47" s="37">
        <f t="shared" si="3"/>
        <v>87977</v>
      </c>
      <c r="H47" s="10"/>
      <c r="I47" s="11"/>
      <c r="J47" s="77"/>
      <c r="K47" s="77"/>
      <c r="L47" s="77"/>
      <c r="M47" s="11"/>
    </row>
    <row r="48" spans="1:13" ht="51" customHeight="1" x14ac:dyDescent="0.25">
      <c r="A48" s="220" t="s">
        <v>684</v>
      </c>
      <c r="B48" s="186"/>
      <c r="C48" s="186"/>
      <c r="D48" s="186"/>
      <c r="E48" s="186"/>
      <c r="F48" s="186"/>
      <c r="G48" s="186"/>
      <c r="H48" s="15"/>
      <c r="I48" s="10"/>
      <c r="J48" s="11"/>
      <c r="K48" s="11"/>
      <c r="L48" s="11"/>
      <c r="M48" s="11"/>
    </row>
    <row r="49" spans="1:13" ht="15.75" customHeight="1" x14ac:dyDescent="0.25">
      <c r="A49" s="20" t="s">
        <v>685</v>
      </c>
      <c r="B49" s="21"/>
      <c r="C49" s="21"/>
      <c r="D49" s="21"/>
      <c r="E49" s="21"/>
      <c r="F49" s="21"/>
      <c r="G49" s="21"/>
      <c r="H49" s="21"/>
      <c r="I49" s="10"/>
      <c r="J49" s="11"/>
      <c r="K49" s="11"/>
      <c r="L49" s="11"/>
      <c r="M49" s="11"/>
    </row>
    <row r="50" spans="1:13" ht="15.75" customHeight="1" x14ac:dyDescent="0.25">
      <c r="A50" s="190" t="s">
        <v>453</v>
      </c>
      <c r="B50" s="188"/>
      <c r="C50" s="188"/>
      <c r="D50" s="188"/>
      <c r="E50" s="188"/>
      <c r="F50" s="188"/>
      <c r="G50" s="188"/>
      <c r="H50" s="15"/>
      <c r="I50" s="4"/>
      <c r="J50" s="2"/>
      <c r="K50" s="2"/>
      <c r="L50" s="2"/>
      <c r="M50" s="2"/>
    </row>
    <row r="51" spans="1:13" ht="15.75" customHeight="1" x14ac:dyDescent="0.25">
      <c r="A51" s="5" t="s">
        <v>686</v>
      </c>
      <c r="B51" s="21"/>
      <c r="C51" s="21"/>
      <c r="D51" s="21"/>
      <c r="E51" s="21"/>
      <c r="F51" s="21"/>
      <c r="G51" s="21"/>
      <c r="H51" s="21"/>
      <c r="I51" s="4"/>
      <c r="J51" s="2"/>
      <c r="K51" s="2"/>
      <c r="L51" s="2"/>
      <c r="M51" s="2"/>
    </row>
    <row r="52" spans="1:13" ht="84.75" customHeight="1" x14ac:dyDescent="0.25">
      <c r="A52" s="189" t="s">
        <v>687</v>
      </c>
      <c r="B52" s="188"/>
      <c r="C52" s="188"/>
      <c r="D52" s="188"/>
      <c r="E52" s="188"/>
      <c r="F52" s="188"/>
      <c r="G52" s="188"/>
      <c r="H52" s="15"/>
      <c r="I52" s="4"/>
      <c r="J52" s="2"/>
      <c r="K52" s="2"/>
      <c r="L52" s="2"/>
      <c r="M52" s="2"/>
    </row>
    <row r="53" spans="1:13" ht="31.5" customHeight="1" x14ac:dyDescent="0.25">
      <c r="A53" s="180" t="s">
        <v>51</v>
      </c>
      <c r="B53" s="180" t="s">
        <v>31</v>
      </c>
      <c r="C53" s="27" t="s">
        <v>32</v>
      </c>
      <c r="D53" s="27" t="s">
        <v>33</v>
      </c>
      <c r="E53" s="182" t="s">
        <v>34</v>
      </c>
      <c r="F53" s="183"/>
      <c r="G53" s="184"/>
      <c r="H53" s="10"/>
      <c r="I53" s="4"/>
      <c r="J53" s="2"/>
      <c r="K53" s="2"/>
      <c r="L53" s="2"/>
      <c r="M53" s="2"/>
    </row>
    <row r="54" spans="1:13" ht="15.75" customHeight="1" x14ac:dyDescent="0.25">
      <c r="A54" s="181"/>
      <c r="B54" s="181"/>
      <c r="C54" s="27" t="s">
        <v>35</v>
      </c>
      <c r="D54" s="27" t="s">
        <v>36</v>
      </c>
      <c r="E54" s="27" t="s">
        <v>37</v>
      </c>
      <c r="F54" s="27" t="s">
        <v>38</v>
      </c>
      <c r="G54" s="27" t="s">
        <v>39</v>
      </c>
      <c r="H54" s="10"/>
      <c r="I54" s="4"/>
      <c r="J54" s="2"/>
      <c r="K54" s="2"/>
      <c r="L54" s="2"/>
      <c r="M54" s="2"/>
    </row>
    <row r="55" spans="1:13" ht="16.5" customHeight="1" x14ac:dyDescent="0.25">
      <c r="A55" s="115" t="s">
        <v>688</v>
      </c>
      <c r="B55" s="142" t="s">
        <v>459</v>
      </c>
      <c r="C55" s="27">
        <v>55.5</v>
      </c>
      <c r="D55" s="27">
        <v>55.5</v>
      </c>
      <c r="E55" s="27">
        <v>0</v>
      </c>
      <c r="F55" s="27">
        <v>0</v>
      </c>
      <c r="G55" s="27">
        <v>0</v>
      </c>
      <c r="H55" s="10"/>
      <c r="I55" s="4"/>
      <c r="J55" s="2"/>
      <c r="K55" s="2"/>
      <c r="L55" s="2"/>
      <c r="M55" s="2"/>
    </row>
    <row r="56" spans="1:13" ht="15.75" customHeight="1" x14ac:dyDescent="0.25">
      <c r="A56" s="213"/>
      <c r="B56" s="188"/>
      <c r="C56" s="188"/>
      <c r="D56" s="188"/>
      <c r="E56" s="188"/>
      <c r="F56" s="188"/>
      <c r="G56" s="188"/>
      <c r="H56" s="188"/>
      <c r="I56" s="4"/>
      <c r="J56" s="2"/>
      <c r="K56" s="2"/>
      <c r="L56" s="2"/>
      <c r="M56" s="2"/>
    </row>
    <row r="57" spans="1:13" ht="31.5" customHeight="1" x14ac:dyDescent="0.25">
      <c r="A57" s="180" t="s">
        <v>56</v>
      </c>
      <c r="B57" s="180" t="s">
        <v>31</v>
      </c>
      <c r="C57" s="27" t="s">
        <v>32</v>
      </c>
      <c r="D57" s="27" t="s">
        <v>33</v>
      </c>
      <c r="E57" s="182" t="s">
        <v>34</v>
      </c>
      <c r="F57" s="183"/>
      <c r="G57" s="184"/>
      <c r="H57" s="10"/>
      <c r="I57" s="4"/>
      <c r="J57" s="2"/>
      <c r="K57" s="2"/>
      <c r="L57" s="2"/>
      <c r="M57" s="2"/>
    </row>
    <row r="58" spans="1:13" ht="15.75" customHeight="1" x14ac:dyDescent="0.25">
      <c r="A58" s="181"/>
      <c r="B58" s="181"/>
      <c r="C58" s="27" t="s">
        <v>35</v>
      </c>
      <c r="D58" s="27" t="s">
        <v>36</v>
      </c>
      <c r="E58" s="27" t="s">
        <v>37</v>
      </c>
      <c r="F58" s="27" t="s">
        <v>38</v>
      </c>
      <c r="G58" s="27" t="s">
        <v>39</v>
      </c>
      <c r="H58" s="10"/>
      <c r="I58" s="4"/>
      <c r="J58" s="2"/>
      <c r="K58" s="2"/>
      <c r="L58" s="2"/>
      <c r="M58" s="2"/>
    </row>
    <row r="59" spans="1:13" ht="31.5" customHeight="1" x14ac:dyDescent="0.25">
      <c r="A59" s="69" t="s">
        <v>40</v>
      </c>
      <c r="B59" s="27" t="s">
        <v>41</v>
      </c>
      <c r="C59" s="29">
        <f t="shared" ref="C59:G59" si="4">C33</f>
        <v>3424</v>
      </c>
      <c r="D59" s="29">
        <f t="shared" si="4"/>
        <v>2405</v>
      </c>
      <c r="E59" s="29">
        <f t="shared" si="4"/>
        <v>0</v>
      </c>
      <c r="F59" s="29">
        <f t="shared" si="4"/>
        <v>0</v>
      </c>
      <c r="G59" s="29">
        <f t="shared" si="4"/>
        <v>0</v>
      </c>
      <c r="H59" s="10"/>
      <c r="I59" s="4"/>
      <c r="J59" s="2"/>
      <c r="K59" s="2"/>
      <c r="L59" s="2"/>
      <c r="M59" s="2"/>
    </row>
    <row r="60" spans="1:13" ht="31.5" customHeight="1" x14ac:dyDescent="0.25">
      <c r="A60" s="35" t="s">
        <v>57</v>
      </c>
      <c r="B60" s="36" t="s">
        <v>41</v>
      </c>
      <c r="C60" s="37">
        <f t="shared" ref="C60:G60" si="5">C59</f>
        <v>3424</v>
      </c>
      <c r="D60" s="37">
        <f t="shared" si="5"/>
        <v>2405</v>
      </c>
      <c r="E60" s="37">
        <f t="shared" si="5"/>
        <v>0</v>
      </c>
      <c r="F60" s="37">
        <f t="shared" si="5"/>
        <v>0</v>
      </c>
      <c r="G60" s="37">
        <f t="shared" si="5"/>
        <v>0</v>
      </c>
      <c r="H60" s="10"/>
      <c r="I60" s="4"/>
      <c r="J60" s="2"/>
      <c r="K60" s="2"/>
      <c r="L60" s="2"/>
      <c r="M60" s="2"/>
    </row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A18:G18"/>
    <mergeCell ref="A20:G20"/>
    <mergeCell ref="A52:G52"/>
    <mergeCell ref="E53:G53"/>
    <mergeCell ref="E44:G44"/>
    <mergeCell ref="A48:G48"/>
    <mergeCell ref="A21:G21"/>
    <mergeCell ref="A24:G24"/>
    <mergeCell ref="C30:C31"/>
    <mergeCell ref="D30:D31"/>
    <mergeCell ref="A26:C27"/>
    <mergeCell ref="D26:D27"/>
    <mergeCell ref="E26:G26"/>
    <mergeCell ref="A28:C28"/>
    <mergeCell ref="A29:G29"/>
    <mergeCell ref="A30:A31"/>
    <mergeCell ref="D8:G8"/>
    <mergeCell ref="D9:G9"/>
    <mergeCell ref="D10:G10"/>
    <mergeCell ref="B14:E14"/>
    <mergeCell ref="A16:G16"/>
    <mergeCell ref="F1:G1"/>
    <mergeCell ref="D2:G2"/>
    <mergeCell ref="D3:G3"/>
    <mergeCell ref="D4:G4"/>
    <mergeCell ref="D7:G7"/>
    <mergeCell ref="B30:B31"/>
    <mergeCell ref="E30:G30"/>
    <mergeCell ref="A35:G35"/>
    <mergeCell ref="A37:G37"/>
    <mergeCell ref="A39:G39"/>
    <mergeCell ref="B40:B41"/>
    <mergeCell ref="E40:G40"/>
    <mergeCell ref="A57:A58"/>
    <mergeCell ref="A53:A54"/>
    <mergeCell ref="A40:A41"/>
    <mergeCell ref="A44:A45"/>
    <mergeCell ref="B44:B45"/>
    <mergeCell ref="A43:H43"/>
    <mergeCell ref="B57:B58"/>
    <mergeCell ref="E57:G57"/>
    <mergeCell ref="A50:G50"/>
    <mergeCell ref="B53:B54"/>
    <mergeCell ref="A56:H5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1" t="s">
        <v>4</v>
      </c>
      <c r="E7" s="188"/>
      <c r="F7" s="188"/>
      <c r="G7" s="188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1" t="s">
        <v>5</v>
      </c>
      <c r="E8" s="188"/>
      <c r="F8" s="188"/>
      <c r="G8" s="188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1" t="s">
        <v>104</v>
      </c>
      <c r="E9" s="188"/>
      <c r="F9" s="188"/>
      <c r="G9" s="188"/>
      <c r="H9" s="2"/>
      <c r="I9" s="4"/>
      <c r="J9" s="2"/>
      <c r="K9" s="2"/>
      <c r="L9" s="2"/>
      <c r="M9" s="2"/>
    </row>
    <row r="10" spans="1:13" ht="15.75" customHeight="1" x14ac:dyDescent="0.25">
      <c r="A10" s="1"/>
      <c r="B10" s="1"/>
      <c r="C10" s="2"/>
      <c r="D10" s="201" t="s">
        <v>7</v>
      </c>
      <c r="E10" s="188"/>
      <c r="F10" s="188"/>
      <c r="G10" s="188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4.25" customHeight="1" x14ac:dyDescent="0.25">
      <c r="A12" s="1"/>
      <c r="B12" s="1"/>
      <c r="C12" s="2"/>
      <c r="D12" s="2"/>
      <c r="E12" s="2"/>
      <c r="F12" s="2"/>
      <c r="G12" s="2"/>
      <c r="H12" s="2"/>
      <c r="I12" s="4"/>
      <c r="J12" s="2"/>
      <c r="K12" s="2"/>
      <c r="L12" s="2"/>
      <c r="M12" s="2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6"/>
      <c r="B14" s="112" t="s">
        <v>263</v>
      </c>
      <c r="C14" s="112"/>
      <c r="D14" s="112"/>
      <c r="E14" s="112"/>
      <c r="F14" s="113"/>
      <c r="G14" s="113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199" t="s">
        <v>16</v>
      </c>
      <c r="C15" s="188"/>
      <c r="D15" s="188"/>
      <c r="E15" s="188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33" customHeight="1" x14ac:dyDescent="0.25">
      <c r="A17" s="189" t="s">
        <v>689</v>
      </c>
      <c r="B17" s="188"/>
      <c r="C17" s="188"/>
      <c r="D17" s="188"/>
      <c r="E17" s="188"/>
      <c r="F17" s="188"/>
      <c r="G17" s="188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690</v>
      </c>
      <c r="B18" s="67"/>
      <c r="C18" s="67"/>
      <c r="D18" s="67"/>
      <c r="E18" s="67"/>
      <c r="F18" s="67"/>
      <c r="G18" s="11"/>
      <c r="H18" s="11"/>
      <c r="I18" s="10"/>
      <c r="J18" s="11"/>
      <c r="K18" s="11"/>
      <c r="L18" s="11"/>
      <c r="M18" s="11"/>
    </row>
    <row r="19" spans="1:13" ht="42.75" customHeight="1" x14ac:dyDescent="0.25">
      <c r="A19" s="189" t="s">
        <v>691</v>
      </c>
      <c r="B19" s="188"/>
      <c r="C19" s="188"/>
      <c r="D19" s="188"/>
      <c r="E19" s="188"/>
      <c r="F19" s="188"/>
      <c r="G19" s="188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692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0" t="s">
        <v>693</v>
      </c>
      <c r="B21" s="188"/>
      <c r="C21" s="188"/>
      <c r="D21" s="188"/>
      <c r="E21" s="188"/>
      <c r="F21" s="188"/>
      <c r="G21" s="188"/>
      <c r="H21" s="21"/>
      <c r="I21" s="21"/>
      <c r="J21" s="21"/>
      <c r="K21" s="21"/>
      <c r="L21" s="21"/>
      <c r="M21" s="21"/>
    </row>
    <row r="22" spans="1:13" ht="28.5" customHeight="1" x14ac:dyDescent="0.25">
      <c r="A22" s="190" t="s">
        <v>694</v>
      </c>
      <c r="B22" s="188"/>
      <c r="C22" s="188"/>
      <c r="D22" s="188"/>
      <c r="E22" s="188"/>
      <c r="F22" s="188"/>
      <c r="G22" s="188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695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696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197" t="s">
        <v>516</v>
      </c>
      <c r="B25" s="188"/>
      <c r="C25" s="188"/>
      <c r="D25" s="188"/>
      <c r="E25" s="188"/>
      <c r="F25" s="188"/>
      <c r="G25" s="188"/>
      <c r="H25" s="15"/>
      <c r="I25" s="18"/>
      <c r="J25" s="19"/>
      <c r="K25" s="19"/>
      <c r="L25" s="19"/>
      <c r="M25" s="11"/>
    </row>
    <row r="26" spans="1:13" ht="19.5" customHeight="1" x14ac:dyDescent="0.25">
      <c r="A26" s="74" t="s">
        <v>697</v>
      </c>
      <c r="B26" s="11"/>
      <c r="C26" s="11"/>
      <c r="D26" s="11"/>
      <c r="E26" s="11"/>
      <c r="F26" s="11"/>
      <c r="G26" s="11"/>
      <c r="H26" s="11"/>
      <c r="I26" s="18"/>
      <c r="J26" s="19"/>
      <c r="K26" s="19"/>
      <c r="L26" s="19"/>
      <c r="M26" s="11"/>
    </row>
    <row r="27" spans="1:13" ht="54.75" customHeight="1" x14ac:dyDescent="0.25">
      <c r="A27" s="189" t="s">
        <v>698</v>
      </c>
      <c r="B27" s="188"/>
      <c r="C27" s="188"/>
      <c r="D27" s="188"/>
      <c r="E27" s="188"/>
      <c r="F27" s="188"/>
      <c r="G27" s="188"/>
      <c r="H27" s="15"/>
      <c r="I27" s="10"/>
      <c r="J27" s="11"/>
      <c r="K27" s="11"/>
      <c r="L27" s="11"/>
      <c r="M27" s="11"/>
    </row>
    <row r="28" spans="1:13" ht="15.75" customHeight="1" x14ac:dyDescent="0.25">
      <c r="A28" s="180" t="s">
        <v>275</v>
      </c>
      <c r="B28" s="180" t="s">
        <v>31</v>
      </c>
      <c r="C28" s="180" t="s">
        <v>659</v>
      </c>
      <c r="D28" s="180" t="s">
        <v>539</v>
      </c>
      <c r="E28" s="182" t="s">
        <v>75</v>
      </c>
      <c r="F28" s="183"/>
      <c r="G28" s="184"/>
      <c r="H28" s="15"/>
      <c r="I28" s="21"/>
      <c r="J28" s="21"/>
      <c r="K28" s="21"/>
      <c r="L28" s="21"/>
      <c r="M28" s="21"/>
    </row>
    <row r="29" spans="1:13" ht="15.75" customHeight="1" x14ac:dyDescent="0.25">
      <c r="A29" s="181"/>
      <c r="B29" s="181"/>
      <c r="C29" s="181"/>
      <c r="D29" s="181"/>
      <c r="E29" s="27" t="s">
        <v>37</v>
      </c>
      <c r="F29" s="27" t="s">
        <v>38</v>
      </c>
      <c r="G29" s="27" t="s">
        <v>39</v>
      </c>
      <c r="H29" s="15"/>
      <c r="I29" s="21"/>
      <c r="J29" s="21"/>
      <c r="K29" s="21"/>
      <c r="L29" s="21"/>
      <c r="M29" s="21"/>
    </row>
    <row r="30" spans="1:13" ht="15.75" customHeight="1" x14ac:dyDescent="0.25">
      <c r="A30" s="69" t="s">
        <v>44</v>
      </c>
      <c r="B30" s="27" t="s">
        <v>41</v>
      </c>
      <c r="C30" s="43">
        <v>50822.63</v>
      </c>
      <c r="D30" s="29">
        <v>54013</v>
      </c>
      <c r="E30" s="29">
        <v>66647</v>
      </c>
      <c r="F30" s="29">
        <v>71047</v>
      </c>
      <c r="G30" s="29">
        <v>73087</v>
      </c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40</v>
      </c>
      <c r="B31" s="27" t="s">
        <v>41</v>
      </c>
      <c r="C31" s="43">
        <v>2226</v>
      </c>
      <c r="D31" s="29">
        <v>10114</v>
      </c>
      <c r="E31" s="29"/>
      <c r="F31" s="29"/>
      <c r="G31" s="29"/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6" t="s">
        <v>258</v>
      </c>
      <c r="C32" s="114">
        <f t="shared" ref="C32:E32" si="0">C30+C31</f>
        <v>53048.63</v>
      </c>
      <c r="D32" s="37">
        <f t="shared" si="0"/>
        <v>64127</v>
      </c>
      <c r="E32" s="37">
        <f t="shared" si="0"/>
        <v>66647</v>
      </c>
      <c r="F32" s="37">
        <f t="shared" ref="F32:G32" si="1">F30</f>
        <v>71047</v>
      </c>
      <c r="G32" s="37">
        <f t="shared" si="1"/>
        <v>73087</v>
      </c>
      <c r="H32" s="67"/>
      <c r="I32" s="67"/>
      <c r="J32" s="67"/>
      <c r="K32" s="67"/>
      <c r="L32" s="67"/>
      <c r="M32" s="67"/>
    </row>
    <row r="33" spans="1:13" ht="32.25" customHeight="1" x14ac:dyDescent="0.25">
      <c r="A33" s="220" t="s">
        <v>699</v>
      </c>
      <c r="B33" s="186"/>
      <c r="C33" s="186"/>
      <c r="D33" s="186"/>
      <c r="E33" s="186"/>
      <c r="F33" s="186"/>
      <c r="G33" s="186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700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" customHeight="1" x14ac:dyDescent="0.25">
      <c r="A35" s="190" t="s">
        <v>453</v>
      </c>
      <c r="B35" s="188"/>
      <c r="C35" s="188"/>
      <c r="D35" s="188"/>
      <c r="E35" s="188"/>
      <c r="F35" s="188"/>
      <c r="G35" s="188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701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61.5" customHeight="1" x14ac:dyDescent="0.25">
      <c r="A37" s="189" t="s">
        <v>702</v>
      </c>
      <c r="B37" s="188"/>
      <c r="C37" s="188"/>
      <c r="D37" s="188"/>
      <c r="E37" s="188"/>
      <c r="F37" s="188"/>
      <c r="G37" s="188"/>
      <c r="H37" s="15"/>
      <c r="I37" s="10"/>
      <c r="J37" s="11"/>
      <c r="K37" s="11"/>
      <c r="L37" s="11"/>
      <c r="M37" s="11"/>
    </row>
    <row r="38" spans="1:13" ht="35.25" customHeight="1" x14ac:dyDescent="0.25">
      <c r="A38" s="180" t="s">
        <v>51</v>
      </c>
      <c r="B38" s="180" t="s">
        <v>31</v>
      </c>
      <c r="C38" s="27" t="s">
        <v>32</v>
      </c>
      <c r="D38" s="27" t="s">
        <v>33</v>
      </c>
      <c r="E38" s="182" t="s">
        <v>34</v>
      </c>
      <c r="F38" s="183"/>
      <c r="G38" s="184"/>
      <c r="H38" s="10"/>
      <c r="I38" s="11"/>
      <c r="J38" s="11"/>
      <c r="K38" s="11"/>
      <c r="L38" s="11"/>
      <c r="M38" s="11"/>
    </row>
    <row r="39" spans="1:13" ht="21" customHeight="1" x14ac:dyDescent="0.25">
      <c r="A39" s="181"/>
      <c r="B39" s="181"/>
      <c r="C39" s="27" t="s">
        <v>35</v>
      </c>
      <c r="D39" s="27" t="s">
        <v>36</v>
      </c>
      <c r="E39" s="27" t="s">
        <v>37</v>
      </c>
      <c r="F39" s="27" t="s">
        <v>38</v>
      </c>
      <c r="G39" s="27" t="s">
        <v>39</v>
      </c>
      <c r="H39" s="10"/>
      <c r="I39" s="11"/>
      <c r="J39" s="11"/>
      <c r="K39" s="11"/>
      <c r="L39" s="11"/>
      <c r="M39" s="11"/>
    </row>
    <row r="40" spans="1:13" ht="45" customHeight="1" x14ac:dyDescent="0.25">
      <c r="A40" s="115" t="s">
        <v>458</v>
      </c>
      <c r="B40" s="117" t="s">
        <v>459</v>
      </c>
      <c r="C40" s="27">
        <v>68</v>
      </c>
      <c r="D40" s="27">
        <v>68</v>
      </c>
      <c r="E40" s="27">
        <v>68</v>
      </c>
      <c r="F40" s="27">
        <v>68</v>
      </c>
      <c r="G40" s="27">
        <v>68</v>
      </c>
      <c r="H40" s="10"/>
      <c r="I40" s="11"/>
      <c r="J40" s="11"/>
      <c r="K40" s="11"/>
      <c r="L40" s="11"/>
      <c r="M40" s="11"/>
    </row>
    <row r="41" spans="1:13" ht="42.75" customHeight="1" x14ac:dyDescent="0.25">
      <c r="A41" s="115" t="s">
        <v>526</v>
      </c>
      <c r="B41" s="116" t="s">
        <v>527</v>
      </c>
      <c r="C41" s="27">
        <v>5</v>
      </c>
      <c r="D41" s="27">
        <v>5</v>
      </c>
      <c r="E41" s="27">
        <v>5</v>
      </c>
      <c r="F41" s="27">
        <v>5</v>
      </c>
      <c r="G41" s="27">
        <v>5</v>
      </c>
      <c r="H41" s="10"/>
      <c r="I41" s="11"/>
      <c r="J41" s="11"/>
      <c r="K41" s="11"/>
      <c r="L41" s="11"/>
      <c r="M41" s="11"/>
    </row>
    <row r="42" spans="1:13" ht="15.75" customHeight="1" x14ac:dyDescent="0.25">
      <c r="A42" s="213"/>
      <c r="B42" s="188"/>
      <c r="C42" s="188"/>
      <c r="D42" s="188"/>
      <c r="E42" s="188"/>
      <c r="F42" s="188"/>
      <c r="G42" s="188"/>
      <c r="H42" s="188"/>
      <c r="I42" s="10"/>
      <c r="J42" s="19"/>
      <c r="K42" s="19"/>
      <c r="L42" s="19"/>
      <c r="M42" s="19"/>
    </row>
    <row r="43" spans="1:13" ht="38.25" customHeight="1" x14ac:dyDescent="0.25">
      <c r="A43" s="180" t="s">
        <v>56</v>
      </c>
      <c r="B43" s="180" t="s">
        <v>31</v>
      </c>
      <c r="C43" s="27" t="s">
        <v>32</v>
      </c>
      <c r="D43" s="27" t="s">
        <v>33</v>
      </c>
      <c r="E43" s="182" t="s">
        <v>34</v>
      </c>
      <c r="F43" s="183"/>
      <c r="G43" s="184"/>
      <c r="H43" s="10"/>
      <c r="I43" s="11"/>
      <c r="J43" s="11"/>
      <c r="K43" s="11"/>
      <c r="L43" s="11"/>
      <c r="M43" s="11"/>
    </row>
    <row r="44" spans="1:13" ht="18" customHeight="1" x14ac:dyDescent="0.25">
      <c r="A44" s="181"/>
      <c r="B44" s="181"/>
      <c r="C44" s="27" t="s">
        <v>35</v>
      </c>
      <c r="D44" s="27" t="s">
        <v>36</v>
      </c>
      <c r="E44" s="27" t="s">
        <v>37</v>
      </c>
      <c r="F44" s="27" t="s">
        <v>38</v>
      </c>
      <c r="G44" s="27" t="s">
        <v>39</v>
      </c>
      <c r="H44" s="10"/>
      <c r="I44" s="11"/>
      <c r="J44" s="11"/>
      <c r="K44" s="11"/>
      <c r="L44" s="11"/>
      <c r="M44" s="11"/>
    </row>
    <row r="45" spans="1:13" ht="35.25" customHeight="1" x14ac:dyDescent="0.25">
      <c r="A45" s="28" t="s">
        <v>683</v>
      </c>
      <c r="B45" s="27" t="s">
        <v>41</v>
      </c>
      <c r="C45" s="29">
        <f t="shared" ref="C45:G45" si="2">C30</f>
        <v>50822.63</v>
      </c>
      <c r="D45" s="29">
        <f t="shared" si="2"/>
        <v>54013</v>
      </c>
      <c r="E45" s="29">
        <f t="shared" si="2"/>
        <v>66647</v>
      </c>
      <c r="F45" s="29">
        <f t="shared" si="2"/>
        <v>71047</v>
      </c>
      <c r="G45" s="29">
        <f t="shared" si="2"/>
        <v>73087</v>
      </c>
      <c r="H45" s="10"/>
      <c r="I45" s="11"/>
      <c r="J45" s="11"/>
      <c r="K45" s="11"/>
      <c r="L45" s="11"/>
      <c r="M45" s="11"/>
    </row>
    <row r="46" spans="1:13" ht="39" customHeight="1" x14ac:dyDescent="0.25">
      <c r="A46" s="35" t="s">
        <v>57</v>
      </c>
      <c r="B46" s="36" t="s">
        <v>41</v>
      </c>
      <c r="C46" s="37">
        <f t="shared" ref="C46:G46" si="3">C45</f>
        <v>50822.63</v>
      </c>
      <c r="D46" s="37">
        <f t="shared" si="3"/>
        <v>54013</v>
      </c>
      <c r="E46" s="37">
        <f t="shared" si="3"/>
        <v>66647</v>
      </c>
      <c r="F46" s="37">
        <f t="shared" si="3"/>
        <v>71047</v>
      </c>
      <c r="G46" s="37">
        <f t="shared" si="3"/>
        <v>73087</v>
      </c>
      <c r="H46" s="10"/>
      <c r="I46" s="11"/>
      <c r="J46" s="77"/>
      <c r="K46" s="77"/>
      <c r="L46" s="77"/>
      <c r="M46" s="11"/>
    </row>
    <row r="47" spans="1:13" ht="61.5" customHeight="1" x14ac:dyDescent="0.25">
      <c r="A47" s="220" t="s">
        <v>703</v>
      </c>
      <c r="B47" s="186"/>
      <c r="C47" s="186"/>
      <c r="D47" s="186"/>
      <c r="E47" s="186"/>
      <c r="F47" s="186"/>
      <c r="G47" s="186"/>
      <c r="H47" s="15"/>
      <c r="I47" s="10"/>
      <c r="J47" s="11"/>
      <c r="K47" s="11"/>
      <c r="L47" s="11"/>
      <c r="M47" s="11"/>
    </row>
    <row r="48" spans="1:13" ht="15.75" customHeight="1" x14ac:dyDescent="0.25">
      <c r="A48" s="20" t="s">
        <v>704</v>
      </c>
      <c r="B48" s="21"/>
      <c r="C48" s="21"/>
      <c r="D48" s="21"/>
      <c r="E48" s="21"/>
      <c r="F48" s="21"/>
      <c r="G48" s="21"/>
      <c r="H48" s="21"/>
      <c r="I48" s="10"/>
      <c r="J48" s="11"/>
      <c r="K48" s="11"/>
      <c r="L48" s="11"/>
      <c r="M48" s="11"/>
    </row>
    <row r="49" spans="1:13" ht="15.75" customHeight="1" x14ac:dyDescent="0.25">
      <c r="A49" s="190" t="s">
        <v>453</v>
      </c>
      <c r="B49" s="188"/>
      <c r="C49" s="188"/>
      <c r="D49" s="188"/>
      <c r="E49" s="188"/>
      <c r="F49" s="188"/>
      <c r="G49" s="188"/>
      <c r="H49" s="15"/>
      <c r="I49" s="4"/>
      <c r="J49" s="2"/>
      <c r="K49" s="2"/>
      <c r="L49" s="2"/>
      <c r="M49" s="2"/>
    </row>
    <row r="50" spans="1:13" ht="15.75" customHeight="1" x14ac:dyDescent="0.25">
      <c r="A50" s="5" t="s">
        <v>705</v>
      </c>
      <c r="B50" s="21"/>
      <c r="C50" s="21"/>
      <c r="D50" s="21"/>
      <c r="E50" s="21"/>
      <c r="F50" s="21"/>
      <c r="G50" s="21"/>
      <c r="H50" s="21"/>
      <c r="I50" s="4"/>
      <c r="J50" s="2"/>
      <c r="K50" s="2"/>
      <c r="L50" s="2"/>
      <c r="M50" s="2"/>
    </row>
    <row r="51" spans="1:13" ht="50.25" customHeight="1" x14ac:dyDescent="0.25">
      <c r="A51" s="189" t="s">
        <v>706</v>
      </c>
      <c r="B51" s="188"/>
      <c r="C51" s="188"/>
      <c r="D51" s="188"/>
      <c r="E51" s="188"/>
      <c r="F51" s="188"/>
      <c r="G51" s="188"/>
      <c r="H51" s="15"/>
      <c r="I51" s="4"/>
      <c r="J51" s="2"/>
      <c r="K51" s="2"/>
      <c r="L51" s="2"/>
      <c r="M51" s="2"/>
    </row>
    <row r="52" spans="1:13" ht="31.5" customHeight="1" x14ac:dyDescent="0.25">
      <c r="A52" s="180" t="s">
        <v>51</v>
      </c>
      <c r="B52" s="180" t="s">
        <v>31</v>
      </c>
      <c r="C52" s="27" t="s">
        <v>32</v>
      </c>
      <c r="D52" s="27" t="s">
        <v>33</v>
      </c>
      <c r="E52" s="182" t="s">
        <v>34</v>
      </c>
      <c r="F52" s="183"/>
      <c r="G52" s="184"/>
      <c r="H52" s="10"/>
      <c r="I52" s="4"/>
      <c r="J52" s="2"/>
      <c r="K52" s="2"/>
      <c r="L52" s="2"/>
      <c r="M52" s="2"/>
    </row>
    <row r="53" spans="1:13" ht="15.75" customHeight="1" x14ac:dyDescent="0.25">
      <c r="A53" s="181"/>
      <c r="B53" s="181"/>
      <c r="C53" s="27" t="s">
        <v>707</v>
      </c>
      <c r="D53" s="27" t="s">
        <v>36</v>
      </c>
      <c r="E53" s="27" t="s">
        <v>37</v>
      </c>
      <c r="F53" s="27" t="s">
        <v>38</v>
      </c>
      <c r="G53" s="27" t="s">
        <v>39</v>
      </c>
      <c r="H53" s="10"/>
      <c r="I53" s="4"/>
      <c r="J53" s="2"/>
      <c r="K53" s="2"/>
      <c r="L53" s="2"/>
      <c r="M53" s="2"/>
    </row>
    <row r="54" spans="1:13" ht="16.5" customHeight="1" x14ac:dyDescent="0.25">
      <c r="A54" s="115" t="s">
        <v>688</v>
      </c>
      <c r="B54" s="142" t="s">
        <v>459</v>
      </c>
      <c r="C54" s="27">
        <v>68</v>
      </c>
      <c r="D54" s="27">
        <v>68</v>
      </c>
      <c r="E54" s="27"/>
      <c r="F54" s="27"/>
      <c r="G54" s="27"/>
      <c r="H54" s="10"/>
      <c r="I54" s="4"/>
      <c r="J54" s="2"/>
      <c r="K54" s="2"/>
      <c r="L54" s="2"/>
      <c r="M54" s="2"/>
    </row>
    <row r="55" spans="1:13" ht="15.75" customHeight="1" x14ac:dyDescent="0.25">
      <c r="A55" s="213"/>
      <c r="B55" s="188"/>
      <c r="C55" s="188"/>
      <c r="D55" s="188"/>
      <c r="E55" s="188"/>
      <c r="F55" s="188"/>
      <c r="G55" s="188"/>
      <c r="H55" s="188"/>
      <c r="I55" s="4"/>
      <c r="J55" s="2"/>
      <c r="K55" s="2"/>
      <c r="L55" s="2"/>
      <c r="M55" s="2"/>
    </row>
    <row r="56" spans="1:13" ht="31.5" customHeight="1" x14ac:dyDescent="0.25">
      <c r="A56" s="180" t="s">
        <v>56</v>
      </c>
      <c r="B56" s="180" t="s">
        <v>31</v>
      </c>
      <c r="C56" s="27" t="s">
        <v>32</v>
      </c>
      <c r="D56" s="27" t="s">
        <v>33</v>
      </c>
      <c r="E56" s="182" t="s">
        <v>34</v>
      </c>
      <c r="F56" s="183"/>
      <c r="G56" s="184"/>
      <c r="H56" s="10"/>
      <c r="I56" s="4"/>
      <c r="J56" s="2"/>
      <c r="K56" s="2"/>
      <c r="L56" s="2"/>
      <c r="M56" s="2"/>
    </row>
    <row r="57" spans="1:13" ht="15.75" customHeight="1" x14ac:dyDescent="0.25">
      <c r="A57" s="181"/>
      <c r="B57" s="181"/>
      <c r="C57" s="27" t="s">
        <v>35</v>
      </c>
      <c r="D57" s="27" t="s">
        <v>36</v>
      </c>
      <c r="E57" s="27" t="s">
        <v>37</v>
      </c>
      <c r="F57" s="27" t="s">
        <v>38</v>
      </c>
      <c r="G57" s="27" t="s">
        <v>39</v>
      </c>
      <c r="H57" s="10"/>
      <c r="I57" s="4"/>
      <c r="J57" s="2"/>
      <c r="K57" s="2"/>
      <c r="L57" s="2"/>
      <c r="M57" s="2"/>
    </row>
    <row r="58" spans="1:13" ht="31.5" customHeight="1" x14ac:dyDescent="0.25">
      <c r="A58" s="69" t="s">
        <v>40</v>
      </c>
      <c r="B58" s="27" t="s">
        <v>41</v>
      </c>
      <c r="C58" s="29">
        <f t="shared" ref="C58:G58" si="4">C31</f>
        <v>2226</v>
      </c>
      <c r="D58" s="29">
        <f t="shared" si="4"/>
        <v>10114</v>
      </c>
      <c r="E58" s="29">
        <f t="shared" si="4"/>
        <v>0</v>
      </c>
      <c r="F58" s="29">
        <f t="shared" si="4"/>
        <v>0</v>
      </c>
      <c r="G58" s="29">
        <f t="shared" si="4"/>
        <v>0</v>
      </c>
      <c r="H58" s="10"/>
      <c r="I58" s="4"/>
      <c r="J58" s="2"/>
      <c r="K58" s="2"/>
      <c r="L58" s="2"/>
      <c r="M58" s="2"/>
    </row>
    <row r="59" spans="1:13" ht="41.25" customHeight="1" x14ac:dyDescent="0.25">
      <c r="A59" s="35" t="s">
        <v>57</v>
      </c>
      <c r="B59" s="36" t="s">
        <v>41</v>
      </c>
      <c r="C59" s="37">
        <f t="shared" ref="C59:G59" si="5">C58</f>
        <v>2226</v>
      </c>
      <c r="D59" s="37">
        <f t="shared" si="5"/>
        <v>10114</v>
      </c>
      <c r="E59" s="37">
        <f t="shared" si="5"/>
        <v>0</v>
      </c>
      <c r="F59" s="37">
        <f t="shared" si="5"/>
        <v>0</v>
      </c>
      <c r="G59" s="37">
        <f t="shared" si="5"/>
        <v>0</v>
      </c>
      <c r="H59" s="10"/>
      <c r="I59" s="4"/>
      <c r="J59" s="2"/>
      <c r="K59" s="2"/>
      <c r="L59" s="2"/>
      <c r="M59" s="2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0">
    <mergeCell ref="F1:G1"/>
    <mergeCell ref="D2:G2"/>
    <mergeCell ref="D3:G3"/>
    <mergeCell ref="D4:G4"/>
    <mergeCell ref="D7:G7"/>
    <mergeCell ref="D8:G8"/>
    <mergeCell ref="D9:G9"/>
    <mergeCell ref="D10:G10"/>
    <mergeCell ref="B15:E15"/>
    <mergeCell ref="A17:G17"/>
    <mergeCell ref="A19:G19"/>
    <mergeCell ref="A21:G21"/>
    <mergeCell ref="A22:G22"/>
    <mergeCell ref="A25:G25"/>
    <mergeCell ref="A27:G27"/>
    <mergeCell ref="A28:A29"/>
    <mergeCell ref="B28:B29"/>
    <mergeCell ref="C28:C29"/>
    <mergeCell ref="D28:D29"/>
    <mergeCell ref="E28:G28"/>
    <mergeCell ref="A33:G33"/>
    <mergeCell ref="A42:H42"/>
    <mergeCell ref="E43:G43"/>
    <mergeCell ref="A35:G35"/>
    <mergeCell ref="A37:G37"/>
    <mergeCell ref="A38:A39"/>
    <mergeCell ref="B38:B39"/>
    <mergeCell ref="E38:G38"/>
    <mergeCell ref="A43:A44"/>
    <mergeCell ref="B43:B44"/>
    <mergeCell ref="A52:A53"/>
    <mergeCell ref="B52:B53"/>
    <mergeCell ref="A47:G47"/>
    <mergeCell ref="A55:H55"/>
    <mergeCell ref="A56:A57"/>
    <mergeCell ref="B56:B57"/>
    <mergeCell ref="E56:G56"/>
    <mergeCell ref="A49:G49"/>
    <mergeCell ref="A51:G51"/>
    <mergeCell ref="E52:G52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2"/>
      <c r="E5" s="2"/>
      <c r="F5" s="2"/>
      <c r="G5" s="2"/>
      <c r="H5" s="2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201" t="s">
        <v>4</v>
      </c>
      <c r="E6" s="188"/>
      <c r="F6" s="188"/>
      <c r="G6" s="188"/>
      <c r="H6" s="2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01" t="s">
        <v>5</v>
      </c>
      <c r="E7" s="188"/>
      <c r="F7" s="188"/>
      <c r="G7" s="188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01" t="s">
        <v>104</v>
      </c>
      <c r="E8" s="188"/>
      <c r="F8" s="188"/>
      <c r="G8" s="188"/>
      <c r="H8" s="2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01" t="s">
        <v>7</v>
      </c>
      <c r="E9" s="188"/>
      <c r="F9" s="188"/>
      <c r="G9" s="188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5.75" customHeight="1" x14ac:dyDescent="0.25">
      <c r="A11" s="11"/>
      <c r="B11" s="11"/>
      <c r="C11" s="9" t="s">
        <v>14</v>
      </c>
      <c r="D11" s="9"/>
      <c r="E11" s="9"/>
      <c r="F11" s="9"/>
      <c r="G11" s="9"/>
      <c r="H11" s="9"/>
      <c r="I11" s="10"/>
      <c r="J11" s="11"/>
      <c r="K11" s="11"/>
      <c r="L11" s="11"/>
      <c r="M11" s="11"/>
    </row>
    <row r="12" spans="1:13" ht="15.75" customHeight="1" x14ac:dyDescent="0.25">
      <c r="A12" s="86"/>
      <c r="B12" s="112" t="s">
        <v>263</v>
      </c>
      <c r="C12" s="112"/>
      <c r="D12" s="112"/>
      <c r="E12" s="112"/>
      <c r="F12" s="113"/>
      <c r="G12" s="113"/>
      <c r="H12" s="12"/>
      <c r="I12" s="10"/>
      <c r="J12" s="11"/>
      <c r="K12" s="11"/>
      <c r="L12" s="11"/>
      <c r="M12" s="11"/>
    </row>
    <row r="13" spans="1:13" ht="15.75" customHeight="1" x14ac:dyDescent="0.25">
      <c r="A13" s="11"/>
      <c r="B13" s="199" t="s">
        <v>16</v>
      </c>
      <c r="C13" s="188"/>
      <c r="D13" s="188"/>
      <c r="E13" s="188"/>
      <c r="F13" s="14"/>
      <c r="G13" s="14"/>
      <c r="H13" s="14"/>
      <c r="I13" s="10"/>
      <c r="J13" s="11"/>
      <c r="K13" s="11"/>
      <c r="L13" s="11"/>
      <c r="M13" s="11"/>
    </row>
    <row r="14" spans="1:13" ht="14.25" customHeight="1" x14ac:dyDescent="0.25">
      <c r="A14" s="11"/>
      <c r="B14" s="9"/>
      <c r="C14" s="9" t="s">
        <v>17</v>
      </c>
      <c r="D14" s="9"/>
      <c r="E14" s="9"/>
      <c r="F14" s="9"/>
      <c r="G14" s="9"/>
      <c r="H14" s="9"/>
      <c r="I14" s="10"/>
      <c r="J14" s="11"/>
      <c r="K14" s="11"/>
      <c r="L14" s="11"/>
      <c r="M14" s="11"/>
    </row>
    <row r="15" spans="1:13" ht="40.5" customHeight="1" x14ac:dyDescent="0.25">
      <c r="A15" s="189" t="s">
        <v>708</v>
      </c>
      <c r="B15" s="188"/>
      <c r="C15" s="188"/>
      <c r="D15" s="188"/>
      <c r="E15" s="188"/>
      <c r="F15" s="188"/>
      <c r="G15" s="188"/>
      <c r="H15" s="15"/>
      <c r="I15" s="10"/>
      <c r="J15" s="11"/>
      <c r="K15" s="11"/>
      <c r="L15" s="11"/>
      <c r="M15" s="11"/>
    </row>
    <row r="16" spans="1:13" ht="20.25" customHeight="1" x14ac:dyDescent="0.25">
      <c r="A16" s="19" t="s">
        <v>709</v>
      </c>
      <c r="B16" s="67"/>
      <c r="C16" s="67"/>
      <c r="D16" s="67"/>
      <c r="E16" s="67"/>
      <c r="F16" s="67"/>
      <c r="G16" s="11"/>
      <c r="H16" s="11"/>
      <c r="I16" s="10"/>
      <c r="J16" s="11"/>
      <c r="K16" s="11"/>
      <c r="L16" s="11"/>
      <c r="M16" s="11"/>
    </row>
    <row r="17" spans="1:13" ht="137.25" customHeight="1" x14ac:dyDescent="0.25">
      <c r="A17" s="189" t="s">
        <v>710</v>
      </c>
      <c r="B17" s="188"/>
      <c r="C17" s="188"/>
      <c r="D17" s="188"/>
      <c r="E17" s="188"/>
      <c r="F17" s="188"/>
      <c r="G17" s="188"/>
      <c r="H17" s="17"/>
      <c r="I17" s="18"/>
      <c r="J17" s="19"/>
      <c r="K17" s="19"/>
      <c r="L17" s="19"/>
      <c r="M17" s="11"/>
    </row>
    <row r="18" spans="1:13" ht="18.75" customHeight="1" x14ac:dyDescent="0.25">
      <c r="A18" s="20" t="s">
        <v>711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 customHeight="1" x14ac:dyDescent="0.25">
      <c r="A19" s="190" t="s">
        <v>712</v>
      </c>
      <c r="B19" s="188"/>
      <c r="C19" s="188"/>
      <c r="D19" s="188"/>
      <c r="E19" s="188"/>
      <c r="F19" s="188"/>
      <c r="G19" s="188"/>
      <c r="H19" s="21"/>
      <c r="I19" s="21"/>
      <c r="J19" s="21"/>
      <c r="K19" s="21"/>
      <c r="L19" s="21"/>
      <c r="M19" s="21"/>
    </row>
    <row r="20" spans="1:13" ht="20.25" customHeight="1" x14ac:dyDescent="0.25">
      <c r="A20" s="190" t="s">
        <v>713</v>
      </c>
      <c r="B20" s="188"/>
      <c r="C20" s="188"/>
      <c r="D20" s="188"/>
      <c r="E20" s="188"/>
      <c r="F20" s="188"/>
      <c r="G20" s="188"/>
      <c r="H20" s="15"/>
      <c r="I20" s="21"/>
      <c r="J20" s="21"/>
      <c r="K20" s="21"/>
      <c r="L20" s="21"/>
      <c r="M20" s="21"/>
    </row>
    <row r="21" spans="1:13" ht="15.75" customHeight="1" x14ac:dyDescent="0.25">
      <c r="A21" s="5" t="s">
        <v>714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customHeight="1" x14ac:dyDescent="0.25">
      <c r="A22" s="5" t="s">
        <v>715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42.75" customHeight="1" x14ac:dyDescent="0.25">
      <c r="A23" s="189" t="s">
        <v>716</v>
      </c>
      <c r="B23" s="188"/>
      <c r="C23" s="188"/>
      <c r="D23" s="188"/>
      <c r="E23" s="188"/>
      <c r="F23" s="188"/>
      <c r="G23" s="188"/>
      <c r="H23" s="15"/>
      <c r="I23" s="18"/>
      <c r="J23" s="19"/>
      <c r="K23" s="19"/>
      <c r="L23" s="19"/>
      <c r="M23" s="11"/>
    </row>
    <row r="24" spans="1:13" ht="15.75" customHeight="1" x14ac:dyDescent="0.25">
      <c r="A24" s="74" t="s">
        <v>717</v>
      </c>
      <c r="B24" s="11"/>
      <c r="C24" s="11"/>
      <c r="D24" s="11"/>
      <c r="E24" s="11"/>
      <c r="F24" s="11"/>
      <c r="G24" s="11"/>
      <c r="H24" s="11"/>
      <c r="I24" s="18"/>
      <c r="J24" s="19"/>
      <c r="K24" s="19"/>
      <c r="L24" s="19"/>
      <c r="M24" s="11"/>
    </row>
    <row r="25" spans="1:13" ht="20.25" customHeight="1" x14ac:dyDescent="0.25">
      <c r="A25" s="76" t="s">
        <v>718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84" customHeight="1" x14ac:dyDescent="0.25">
      <c r="A26" s="189" t="s">
        <v>719</v>
      </c>
      <c r="B26" s="188"/>
      <c r="C26" s="188"/>
      <c r="D26" s="188"/>
      <c r="E26" s="188"/>
      <c r="F26" s="188"/>
      <c r="G26" s="188"/>
      <c r="H26" s="15"/>
      <c r="I26" s="10"/>
      <c r="J26" s="11"/>
      <c r="K26" s="11"/>
      <c r="L26" s="11"/>
      <c r="M26" s="11"/>
    </row>
    <row r="27" spans="1:13" ht="15.75" customHeight="1" x14ac:dyDescent="0.25">
      <c r="A27" s="180" t="s">
        <v>275</v>
      </c>
      <c r="B27" s="180" t="s">
        <v>31</v>
      </c>
      <c r="C27" s="180" t="s">
        <v>446</v>
      </c>
      <c r="D27" s="180" t="s">
        <v>447</v>
      </c>
      <c r="E27" s="182" t="s">
        <v>75</v>
      </c>
      <c r="F27" s="183"/>
      <c r="G27" s="184"/>
      <c r="H27" s="15"/>
      <c r="I27" s="21"/>
      <c r="J27" s="21"/>
      <c r="K27" s="21"/>
      <c r="L27" s="21"/>
      <c r="M27" s="21"/>
    </row>
    <row r="28" spans="1:13" ht="15.75" customHeight="1" x14ac:dyDescent="0.25">
      <c r="A28" s="181"/>
      <c r="B28" s="181"/>
      <c r="C28" s="181"/>
      <c r="D28" s="181"/>
      <c r="E28" s="27" t="s">
        <v>38</v>
      </c>
      <c r="F28" s="27" t="s">
        <v>39</v>
      </c>
      <c r="G28" s="27" t="s">
        <v>249</v>
      </c>
      <c r="H28" s="15"/>
      <c r="I28" s="21"/>
      <c r="J28" s="21"/>
      <c r="K28" s="21"/>
      <c r="L28" s="21"/>
      <c r="M28" s="21"/>
    </row>
    <row r="29" spans="1:13" ht="31.5" customHeight="1" x14ac:dyDescent="0.25">
      <c r="A29" s="69" t="s">
        <v>720</v>
      </c>
      <c r="B29" s="27" t="s">
        <v>41</v>
      </c>
      <c r="C29" s="29">
        <v>123771.72199999999</v>
      </c>
      <c r="D29" s="29">
        <v>0</v>
      </c>
      <c r="E29" s="29">
        <v>0</v>
      </c>
      <c r="F29" s="29">
        <v>0</v>
      </c>
      <c r="G29" s="29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9" t="s">
        <v>721</v>
      </c>
      <c r="B30" s="27"/>
      <c r="C30" s="29">
        <v>18156</v>
      </c>
      <c r="D30" s="29">
        <v>0</v>
      </c>
      <c r="E30" s="29"/>
      <c r="F30" s="29"/>
      <c r="G30" s="29"/>
      <c r="H30" s="21"/>
      <c r="I30" s="21"/>
      <c r="J30" s="21"/>
      <c r="K30" s="21"/>
      <c r="L30" s="21"/>
      <c r="M30" s="21"/>
    </row>
    <row r="31" spans="1:13" ht="56.25" customHeight="1" x14ac:dyDescent="0.25">
      <c r="A31" s="69" t="s">
        <v>722</v>
      </c>
      <c r="B31" s="27" t="s">
        <v>41</v>
      </c>
      <c r="C31" s="29"/>
      <c r="D31" s="29">
        <f>352832.7-200000+22376</f>
        <v>175208.7</v>
      </c>
      <c r="E31" s="29">
        <v>157777</v>
      </c>
      <c r="F31" s="29">
        <v>162664</v>
      </c>
      <c r="G31" s="29">
        <v>0</v>
      </c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6" t="s">
        <v>258</v>
      </c>
      <c r="C32" s="37">
        <f>C29+C31+C30</f>
        <v>141927.72200000001</v>
      </c>
      <c r="D32" s="37">
        <f t="shared" ref="D32:G32" si="0">D29+D31</f>
        <v>175208.7</v>
      </c>
      <c r="E32" s="37">
        <f t="shared" si="0"/>
        <v>157777</v>
      </c>
      <c r="F32" s="37">
        <f t="shared" si="0"/>
        <v>162664</v>
      </c>
      <c r="G32" s="37">
        <f t="shared" si="0"/>
        <v>0</v>
      </c>
      <c r="H32" s="67"/>
      <c r="I32" s="67"/>
      <c r="J32" s="67"/>
      <c r="K32" s="67"/>
      <c r="L32" s="67"/>
      <c r="M32" s="67"/>
    </row>
    <row r="33" spans="1:13" ht="32.25" customHeight="1" x14ac:dyDescent="0.25">
      <c r="A33" s="220" t="s">
        <v>723</v>
      </c>
      <c r="B33" s="186"/>
      <c r="C33" s="186"/>
      <c r="D33" s="186"/>
      <c r="E33" s="186"/>
      <c r="F33" s="186"/>
      <c r="G33" s="186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32.25" customHeight="1" x14ac:dyDescent="0.25">
      <c r="A35" s="190" t="s">
        <v>725</v>
      </c>
      <c r="B35" s="188"/>
      <c r="C35" s="188"/>
      <c r="D35" s="188"/>
      <c r="E35" s="188"/>
      <c r="F35" s="188"/>
      <c r="G35" s="188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726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88.5" customHeight="1" x14ac:dyDescent="0.25">
      <c r="A37" s="189" t="s">
        <v>727</v>
      </c>
      <c r="B37" s="188"/>
      <c r="C37" s="188"/>
      <c r="D37" s="188"/>
      <c r="E37" s="188"/>
      <c r="F37" s="188"/>
      <c r="G37" s="188"/>
      <c r="H37" s="15"/>
      <c r="I37" s="10"/>
      <c r="J37" s="11"/>
      <c r="K37" s="11"/>
      <c r="L37" s="11"/>
      <c r="M37" s="11"/>
    </row>
    <row r="38" spans="1:13" ht="35.25" customHeight="1" x14ac:dyDescent="0.25">
      <c r="A38" s="180" t="s">
        <v>51</v>
      </c>
      <c r="B38" s="180" t="s">
        <v>31</v>
      </c>
      <c r="C38" s="27" t="s">
        <v>32</v>
      </c>
      <c r="D38" s="27" t="s">
        <v>33</v>
      </c>
      <c r="E38" s="182" t="s">
        <v>34</v>
      </c>
      <c r="F38" s="183"/>
      <c r="G38" s="184"/>
      <c r="H38" s="10"/>
      <c r="I38" s="11"/>
      <c r="J38" s="11"/>
      <c r="K38" s="11"/>
      <c r="L38" s="11"/>
      <c r="M38" s="11"/>
    </row>
    <row r="39" spans="1:13" ht="21" customHeight="1" x14ac:dyDescent="0.25">
      <c r="A39" s="181"/>
      <c r="B39" s="181"/>
      <c r="C39" s="27" t="s">
        <v>36</v>
      </c>
      <c r="D39" s="27" t="s">
        <v>37</v>
      </c>
      <c r="E39" s="27" t="s">
        <v>38</v>
      </c>
      <c r="F39" s="27" t="s">
        <v>39</v>
      </c>
      <c r="G39" s="27" t="s">
        <v>249</v>
      </c>
      <c r="H39" s="10"/>
      <c r="I39" s="11"/>
      <c r="J39" s="11"/>
      <c r="K39" s="11"/>
      <c r="L39" s="11"/>
      <c r="M39" s="11"/>
    </row>
    <row r="40" spans="1:13" ht="38.25" customHeight="1" x14ac:dyDescent="0.25">
      <c r="A40" s="150" t="s">
        <v>728</v>
      </c>
      <c r="B40" s="151" t="s">
        <v>527</v>
      </c>
      <c r="C40" s="27"/>
      <c r="D40" s="27">
        <v>46</v>
      </c>
      <c r="E40" s="27">
        <v>46</v>
      </c>
      <c r="F40" s="27">
        <v>46</v>
      </c>
      <c r="G40" s="27"/>
      <c r="H40" s="10"/>
      <c r="I40" s="11"/>
      <c r="J40" s="11"/>
      <c r="K40" s="11"/>
      <c r="L40" s="11"/>
      <c r="M40" s="11"/>
    </row>
    <row r="41" spans="1:13" ht="94.5" customHeight="1" x14ac:dyDescent="0.25">
      <c r="A41" s="150" t="s">
        <v>729</v>
      </c>
      <c r="B41" s="151" t="s">
        <v>527</v>
      </c>
      <c r="C41" s="27"/>
      <c r="D41" s="27">
        <v>11</v>
      </c>
      <c r="E41" s="27">
        <v>11</v>
      </c>
      <c r="F41" s="27">
        <v>11</v>
      </c>
      <c r="G41" s="27"/>
      <c r="H41" s="10"/>
      <c r="I41" s="11"/>
      <c r="J41" s="11"/>
      <c r="K41" s="11"/>
      <c r="L41" s="11"/>
      <c r="M41" s="11"/>
    </row>
    <row r="42" spans="1:13" ht="15.75" customHeight="1" x14ac:dyDescent="0.25">
      <c r="A42" s="213"/>
      <c r="B42" s="188"/>
      <c r="C42" s="188"/>
      <c r="D42" s="188"/>
      <c r="E42" s="188"/>
      <c r="F42" s="188"/>
      <c r="G42" s="188"/>
      <c r="H42" s="188"/>
      <c r="I42" s="10"/>
      <c r="J42" s="19"/>
      <c r="K42" s="19"/>
      <c r="L42" s="19"/>
      <c r="M42" s="19"/>
    </row>
    <row r="43" spans="1:13" ht="35.25" customHeight="1" x14ac:dyDescent="0.25">
      <c r="A43" s="180" t="s">
        <v>56</v>
      </c>
      <c r="B43" s="180" t="s">
        <v>31</v>
      </c>
      <c r="C43" s="27" t="s">
        <v>32</v>
      </c>
      <c r="D43" s="27" t="s">
        <v>33</v>
      </c>
      <c r="E43" s="182" t="s">
        <v>34</v>
      </c>
      <c r="F43" s="183"/>
      <c r="G43" s="184"/>
      <c r="H43" s="10"/>
      <c r="I43" s="11"/>
      <c r="J43" s="11"/>
      <c r="K43" s="11"/>
      <c r="L43" s="11"/>
      <c r="M43" s="11"/>
    </row>
    <row r="44" spans="1:13" ht="18" customHeight="1" x14ac:dyDescent="0.25">
      <c r="A44" s="181"/>
      <c r="B44" s="181"/>
      <c r="C44" s="27" t="s">
        <v>36</v>
      </c>
      <c r="D44" s="27" t="s">
        <v>37</v>
      </c>
      <c r="E44" s="27" t="s">
        <v>38</v>
      </c>
      <c r="F44" s="27" t="s">
        <v>39</v>
      </c>
      <c r="G44" s="27" t="s">
        <v>249</v>
      </c>
      <c r="H44" s="10"/>
      <c r="I44" s="11"/>
      <c r="J44" s="11"/>
      <c r="K44" s="11"/>
      <c r="L44" s="11"/>
      <c r="M44" s="11"/>
    </row>
    <row r="45" spans="1:13" ht="51.75" customHeight="1" x14ac:dyDescent="0.25">
      <c r="A45" s="69" t="s">
        <v>722</v>
      </c>
      <c r="B45" s="27" t="s">
        <v>41</v>
      </c>
      <c r="C45" s="29">
        <v>0</v>
      </c>
      <c r="D45" s="29">
        <f t="shared" ref="D45:G45" si="1">D31</f>
        <v>175208.7</v>
      </c>
      <c r="E45" s="29">
        <f t="shared" si="1"/>
        <v>157777</v>
      </c>
      <c r="F45" s="29">
        <f t="shared" si="1"/>
        <v>162664</v>
      </c>
      <c r="G45" s="29">
        <f t="shared" si="1"/>
        <v>0</v>
      </c>
      <c r="H45" s="10"/>
      <c r="I45" s="11"/>
      <c r="J45" s="11"/>
      <c r="K45" s="11"/>
      <c r="L45" s="11"/>
      <c r="M45" s="11"/>
    </row>
    <row r="46" spans="1:13" ht="32.25" customHeight="1" x14ac:dyDescent="0.25">
      <c r="A46" s="35" t="s">
        <v>57</v>
      </c>
      <c r="B46" s="36" t="s">
        <v>41</v>
      </c>
      <c r="C46" s="37">
        <f t="shared" ref="C46:G46" si="2">C45</f>
        <v>0</v>
      </c>
      <c r="D46" s="37">
        <f t="shared" si="2"/>
        <v>175208.7</v>
      </c>
      <c r="E46" s="37">
        <f t="shared" si="2"/>
        <v>157777</v>
      </c>
      <c r="F46" s="37">
        <f t="shared" si="2"/>
        <v>162664</v>
      </c>
      <c r="G46" s="37">
        <f t="shared" si="2"/>
        <v>0</v>
      </c>
      <c r="H46" s="10"/>
      <c r="I46" s="11"/>
      <c r="J46" s="77"/>
      <c r="K46" s="77"/>
      <c r="L46" s="77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0">
    <mergeCell ref="F1:G1"/>
    <mergeCell ref="D2:G2"/>
    <mergeCell ref="D3:G3"/>
    <mergeCell ref="D4:G4"/>
    <mergeCell ref="D6:G6"/>
    <mergeCell ref="A27:A28"/>
    <mergeCell ref="B27:B28"/>
    <mergeCell ref="C27:C28"/>
    <mergeCell ref="D7:G7"/>
    <mergeCell ref="D8:G8"/>
    <mergeCell ref="D9:G9"/>
    <mergeCell ref="B13:E13"/>
    <mergeCell ref="A15:G15"/>
    <mergeCell ref="D27:D28"/>
    <mergeCell ref="A42:H42"/>
    <mergeCell ref="E43:G43"/>
    <mergeCell ref="E38:G38"/>
    <mergeCell ref="A17:G17"/>
    <mergeCell ref="A19:G19"/>
    <mergeCell ref="A20:G20"/>
    <mergeCell ref="A23:G23"/>
    <mergeCell ref="A43:A44"/>
    <mergeCell ref="B43:B44"/>
    <mergeCell ref="E27:G27"/>
    <mergeCell ref="A33:G33"/>
    <mergeCell ref="A35:G35"/>
    <mergeCell ref="A37:G37"/>
    <mergeCell ref="A38:A39"/>
    <mergeCell ref="B38:B39"/>
    <mergeCell ref="A26:G26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89"/>
      <c r="B1" s="89"/>
      <c r="C1" s="91"/>
      <c r="D1" s="2"/>
      <c r="E1" s="2"/>
      <c r="F1" s="204" t="s">
        <v>0</v>
      </c>
      <c r="G1" s="188"/>
      <c r="H1" s="2"/>
      <c r="I1" s="90"/>
      <c r="J1" s="91"/>
      <c r="K1" s="91"/>
      <c r="L1" s="91"/>
      <c r="M1" s="91"/>
    </row>
    <row r="2" spans="1:13" ht="14.25" customHeight="1" x14ac:dyDescent="0.25">
      <c r="A2" s="89"/>
      <c r="B2" s="89"/>
      <c r="C2" s="91"/>
      <c r="D2" s="204" t="s">
        <v>1</v>
      </c>
      <c r="E2" s="188"/>
      <c r="F2" s="188"/>
      <c r="G2" s="188"/>
      <c r="H2" s="2"/>
      <c r="I2" s="90"/>
      <c r="J2" s="91"/>
      <c r="K2" s="91"/>
      <c r="L2" s="91"/>
      <c r="M2" s="91"/>
    </row>
    <row r="3" spans="1:13" ht="14.25" customHeight="1" x14ac:dyDescent="0.25">
      <c r="A3" s="89"/>
      <c r="B3" s="89"/>
      <c r="C3" s="91"/>
      <c r="D3" s="204" t="s">
        <v>140</v>
      </c>
      <c r="E3" s="188"/>
      <c r="F3" s="188"/>
      <c r="G3" s="188"/>
      <c r="H3" s="2"/>
      <c r="I3" s="90"/>
      <c r="J3" s="91"/>
      <c r="K3" s="91"/>
      <c r="L3" s="91"/>
      <c r="M3" s="91"/>
    </row>
    <row r="4" spans="1:13" ht="14.25" customHeight="1" x14ac:dyDescent="0.25">
      <c r="A4" s="89"/>
      <c r="B4" s="89"/>
      <c r="C4" s="91"/>
      <c r="D4" s="204" t="s">
        <v>3</v>
      </c>
      <c r="E4" s="188"/>
      <c r="F4" s="188"/>
      <c r="G4" s="188"/>
      <c r="H4" s="2"/>
      <c r="I4" s="90"/>
      <c r="J4" s="91"/>
      <c r="K4" s="91"/>
      <c r="L4" s="91"/>
      <c r="M4" s="91"/>
    </row>
    <row r="5" spans="1:13" ht="14.25" customHeight="1" x14ac:dyDescent="0.25">
      <c r="A5" s="89"/>
      <c r="B5" s="89"/>
      <c r="C5" s="91"/>
      <c r="D5" s="3"/>
      <c r="E5" s="3"/>
      <c r="F5" s="3"/>
      <c r="G5" s="3"/>
      <c r="H5" s="2"/>
      <c r="I5" s="90"/>
      <c r="J5" s="91"/>
      <c r="K5" s="91"/>
      <c r="L5" s="91"/>
      <c r="M5" s="91"/>
    </row>
    <row r="6" spans="1:13" ht="14.25" customHeight="1" x14ac:dyDescent="0.25">
      <c r="A6" s="89"/>
      <c r="B6" s="89"/>
      <c r="C6" s="91"/>
      <c r="D6" s="2"/>
      <c r="E6" s="2"/>
      <c r="F6" s="2"/>
      <c r="G6" s="2"/>
      <c r="H6" s="2"/>
      <c r="I6" s="90"/>
      <c r="J6" s="91"/>
      <c r="K6" s="91"/>
      <c r="L6" s="91"/>
      <c r="M6" s="91"/>
    </row>
    <row r="7" spans="1:13" ht="15.75" customHeight="1" x14ac:dyDescent="0.25">
      <c r="A7" s="89"/>
      <c r="B7" s="89"/>
      <c r="C7" s="91"/>
      <c r="D7" s="201" t="s">
        <v>4</v>
      </c>
      <c r="E7" s="188"/>
      <c r="F7" s="188"/>
      <c r="G7" s="188"/>
      <c r="H7" s="2"/>
      <c r="I7" s="90"/>
      <c r="J7" s="91"/>
      <c r="K7" s="91"/>
      <c r="L7" s="91"/>
      <c r="M7" s="91"/>
    </row>
    <row r="8" spans="1:13" ht="15.75" customHeight="1" x14ac:dyDescent="0.25">
      <c r="A8" s="89"/>
      <c r="B8" s="89"/>
      <c r="C8" s="91"/>
      <c r="D8" s="201" t="s">
        <v>5</v>
      </c>
      <c r="E8" s="188"/>
      <c r="F8" s="188"/>
      <c r="G8" s="188"/>
      <c r="H8" s="2"/>
      <c r="I8" s="90"/>
      <c r="J8" s="91"/>
      <c r="K8" s="91"/>
      <c r="L8" s="91"/>
      <c r="M8" s="91"/>
    </row>
    <row r="9" spans="1:13" ht="15.75" customHeight="1" x14ac:dyDescent="0.25">
      <c r="A9" s="89"/>
      <c r="B9" s="89"/>
      <c r="C9" s="91"/>
      <c r="D9" s="201" t="s">
        <v>104</v>
      </c>
      <c r="E9" s="188"/>
      <c r="F9" s="188"/>
      <c r="G9" s="188"/>
      <c r="H9" s="2"/>
      <c r="I9" s="90"/>
      <c r="J9" s="91"/>
      <c r="K9" s="91"/>
      <c r="L9" s="91"/>
      <c r="M9" s="91"/>
    </row>
    <row r="10" spans="1:13" ht="15.75" customHeight="1" x14ac:dyDescent="0.25">
      <c r="A10" s="89"/>
      <c r="B10" s="89"/>
      <c r="C10" s="91"/>
      <c r="D10" s="201" t="s">
        <v>7</v>
      </c>
      <c r="E10" s="188"/>
      <c r="F10" s="188"/>
      <c r="G10" s="188"/>
      <c r="H10" s="2"/>
      <c r="I10" s="90"/>
      <c r="J10" s="91"/>
      <c r="K10" s="91"/>
      <c r="L10" s="91"/>
      <c r="M10" s="91"/>
    </row>
    <row r="11" spans="1:13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6"/>
      <c r="B13" s="112" t="s">
        <v>263</v>
      </c>
      <c r="C13" s="112"/>
      <c r="D13" s="112"/>
      <c r="E13" s="112"/>
      <c r="F13" s="113"/>
      <c r="G13" s="113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199" t="s">
        <v>16</v>
      </c>
      <c r="C14" s="188"/>
      <c r="D14" s="188"/>
      <c r="E14" s="188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54" customHeight="1" x14ac:dyDescent="0.25">
      <c r="A16" s="189" t="s">
        <v>730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435</v>
      </c>
      <c r="B17" s="140" t="s">
        <v>464</v>
      </c>
      <c r="C17" s="67"/>
      <c r="D17" s="67"/>
      <c r="E17" s="67"/>
      <c r="F17" s="67"/>
      <c r="G17" s="11"/>
      <c r="H17" s="11"/>
      <c r="I17" s="10"/>
      <c r="J17" s="11"/>
      <c r="K17" s="11"/>
      <c r="L17" s="11"/>
      <c r="M17" s="11"/>
    </row>
    <row r="18" spans="1:13" ht="84" customHeight="1" x14ac:dyDescent="0.25">
      <c r="A18" s="189" t="s">
        <v>731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0" t="s">
        <v>733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18.75" customHeight="1" x14ac:dyDescent="0.25">
      <c r="A21" s="190" t="s">
        <v>734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5.75" customHeight="1" x14ac:dyDescent="0.25">
      <c r="A22" s="5" t="s">
        <v>735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5" t="s">
        <v>736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8.5" customHeight="1" x14ac:dyDescent="0.25">
      <c r="A24" s="197" t="s">
        <v>496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737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15.75" customHeight="1" x14ac:dyDescent="0.25">
      <c r="A26" s="194" t="s">
        <v>74</v>
      </c>
      <c r="B26" s="186"/>
      <c r="C26" s="195"/>
      <c r="D26" s="180" t="s">
        <v>31</v>
      </c>
      <c r="E26" s="182" t="s">
        <v>75</v>
      </c>
      <c r="F26" s="183"/>
      <c r="G26" s="184"/>
      <c r="H26" s="21"/>
      <c r="I26" s="21"/>
      <c r="J26" s="21"/>
      <c r="K26" s="21"/>
      <c r="L26" s="21"/>
      <c r="M26" s="21"/>
    </row>
    <row r="27" spans="1:13" ht="15.75" customHeight="1" x14ac:dyDescent="0.25">
      <c r="A27" s="207"/>
      <c r="B27" s="208"/>
      <c r="C27" s="209"/>
      <c r="D27" s="181"/>
      <c r="E27" s="27" t="s">
        <v>37</v>
      </c>
      <c r="F27" s="27" t="s">
        <v>38</v>
      </c>
      <c r="G27" s="27" t="s">
        <v>39</v>
      </c>
      <c r="H27" s="21"/>
      <c r="I27" s="21"/>
      <c r="J27" s="21"/>
      <c r="K27" s="21"/>
      <c r="L27" s="21"/>
      <c r="M27" s="21"/>
    </row>
    <row r="28" spans="1:13" ht="48.75" customHeight="1" x14ac:dyDescent="0.25">
      <c r="A28" s="206" t="s">
        <v>499</v>
      </c>
      <c r="B28" s="183"/>
      <c r="C28" s="184"/>
      <c r="D28" s="27" t="s">
        <v>77</v>
      </c>
      <c r="E28" s="27">
        <v>96</v>
      </c>
      <c r="F28" s="27">
        <v>96</v>
      </c>
      <c r="G28" s="27">
        <v>96</v>
      </c>
      <c r="H28" s="21"/>
      <c r="I28" s="21"/>
      <c r="J28" s="21"/>
      <c r="K28" s="21"/>
      <c r="L28" s="21"/>
      <c r="M28" s="21"/>
    </row>
    <row r="29" spans="1:13" ht="36" customHeight="1" x14ac:dyDescent="0.25">
      <c r="A29" s="189" t="s">
        <v>738</v>
      </c>
      <c r="B29" s="188"/>
      <c r="C29" s="188"/>
      <c r="D29" s="188"/>
      <c r="E29" s="188"/>
      <c r="F29" s="188"/>
      <c r="G29" s="188"/>
      <c r="H29" s="15"/>
      <c r="I29" s="10"/>
      <c r="J29" s="11"/>
      <c r="K29" s="11"/>
      <c r="L29" s="11"/>
      <c r="M29" s="11"/>
    </row>
    <row r="30" spans="1:13" ht="15.75" customHeight="1" x14ac:dyDescent="0.25">
      <c r="A30" s="16"/>
      <c r="B30" s="16"/>
      <c r="C30" s="16"/>
      <c r="D30" s="16"/>
      <c r="E30" s="16"/>
      <c r="F30" s="16"/>
      <c r="G30" s="16"/>
      <c r="H30" s="15"/>
      <c r="I30" s="10"/>
      <c r="J30" s="11"/>
      <c r="K30" s="11"/>
      <c r="L30" s="11"/>
      <c r="M30" s="11"/>
    </row>
    <row r="31" spans="1:13" ht="15.75" customHeight="1" x14ac:dyDescent="0.25">
      <c r="A31" s="180" t="s">
        <v>275</v>
      </c>
      <c r="B31" s="180" t="s">
        <v>31</v>
      </c>
      <c r="C31" s="180" t="s">
        <v>659</v>
      </c>
      <c r="D31" s="180" t="s">
        <v>539</v>
      </c>
      <c r="E31" s="182" t="s">
        <v>75</v>
      </c>
      <c r="F31" s="183"/>
      <c r="G31" s="184"/>
      <c r="H31" s="15"/>
      <c r="I31" s="21"/>
      <c r="J31" s="21"/>
      <c r="K31" s="21"/>
      <c r="L31" s="21"/>
      <c r="M31" s="21"/>
    </row>
    <row r="32" spans="1:13" ht="15.75" customHeight="1" x14ac:dyDescent="0.25">
      <c r="A32" s="181"/>
      <c r="B32" s="181"/>
      <c r="C32" s="181"/>
      <c r="D32" s="181"/>
      <c r="E32" s="27" t="s">
        <v>37</v>
      </c>
      <c r="F32" s="27" t="s">
        <v>38</v>
      </c>
      <c r="G32" s="27" t="s">
        <v>39</v>
      </c>
      <c r="H32" s="15"/>
      <c r="I32" s="21"/>
      <c r="J32" s="21"/>
      <c r="K32" s="21"/>
      <c r="L32" s="21"/>
      <c r="M32" s="21"/>
    </row>
    <row r="33" spans="1:13" ht="15.75" customHeight="1" x14ac:dyDescent="0.25">
      <c r="A33" s="69" t="s">
        <v>44</v>
      </c>
      <c r="B33" s="27" t="s">
        <v>41</v>
      </c>
      <c r="C33" s="29">
        <v>38863</v>
      </c>
      <c r="D33" s="29">
        <v>41583</v>
      </c>
      <c r="E33" s="29">
        <v>57837</v>
      </c>
      <c r="F33" s="29">
        <v>47609</v>
      </c>
      <c r="G33" s="29">
        <v>50942</v>
      </c>
      <c r="H33" s="21"/>
      <c r="I33" s="21"/>
      <c r="J33" s="21"/>
      <c r="K33" s="21"/>
      <c r="L33" s="21"/>
      <c r="M33" s="21"/>
    </row>
    <row r="34" spans="1:13" ht="31.5" customHeight="1" x14ac:dyDescent="0.25">
      <c r="A34" s="70" t="s">
        <v>57</v>
      </c>
      <c r="B34" s="36" t="s">
        <v>258</v>
      </c>
      <c r="C34" s="37">
        <f t="shared" ref="C34:G34" si="0">C33</f>
        <v>38863</v>
      </c>
      <c r="D34" s="37">
        <f t="shared" si="0"/>
        <v>41583</v>
      </c>
      <c r="E34" s="37">
        <f t="shared" si="0"/>
        <v>57837</v>
      </c>
      <c r="F34" s="37">
        <f t="shared" si="0"/>
        <v>47609</v>
      </c>
      <c r="G34" s="37">
        <f t="shared" si="0"/>
        <v>50942</v>
      </c>
      <c r="H34" s="67"/>
      <c r="I34" s="67"/>
      <c r="J34" s="67"/>
      <c r="K34" s="67"/>
      <c r="L34" s="67"/>
      <c r="M34" s="67"/>
    </row>
    <row r="35" spans="1:13" ht="32.25" customHeight="1" x14ac:dyDescent="0.25">
      <c r="A35" s="220" t="s">
        <v>739</v>
      </c>
      <c r="B35" s="186"/>
      <c r="C35" s="186"/>
      <c r="D35" s="186"/>
      <c r="E35" s="186"/>
      <c r="F35" s="186"/>
      <c r="G35" s="186"/>
      <c r="H35" s="15"/>
      <c r="I35" s="10"/>
      <c r="J35" s="11"/>
      <c r="K35" s="11"/>
      <c r="L35" s="11"/>
      <c r="M35" s="11"/>
    </row>
    <row r="36" spans="1:13" ht="17.25" customHeight="1" x14ac:dyDescent="0.25">
      <c r="A36" s="20" t="s">
        <v>740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8.75" customHeight="1" x14ac:dyDescent="0.25">
      <c r="A37" s="190" t="s">
        <v>453</v>
      </c>
      <c r="B37" s="188"/>
      <c r="C37" s="188"/>
      <c r="D37" s="188"/>
      <c r="E37" s="188"/>
      <c r="F37" s="188"/>
      <c r="G37" s="188"/>
      <c r="H37" s="15"/>
      <c r="I37" s="21"/>
      <c r="J37" s="21"/>
      <c r="K37" s="21"/>
      <c r="L37" s="21"/>
      <c r="M37" s="21"/>
    </row>
    <row r="38" spans="1:13" ht="15.75" customHeight="1" x14ac:dyDescent="0.25">
      <c r="A38" s="5" t="s">
        <v>741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39.75" customHeight="1" x14ac:dyDescent="0.25">
      <c r="A39" s="189" t="s">
        <v>742</v>
      </c>
      <c r="B39" s="188"/>
      <c r="C39" s="188"/>
      <c r="D39" s="188"/>
      <c r="E39" s="188"/>
      <c r="F39" s="188"/>
      <c r="G39" s="188"/>
      <c r="H39" s="15"/>
      <c r="I39" s="10"/>
      <c r="J39" s="11"/>
      <c r="K39" s="11"/>
      <c r="L39" s="11"/>
      <c r="M39" s="11"/>
    </row>
    <row r="40" spans="1:13" ht="35.25" customHeight="1" x14ac:dyDescent="0.25">
      <c r="A40" s="180" t="s">
        <v>51</v>
      </c>
      <c r="B40" s="180" t="s">
        <v>31</v>
      </c>
      <c r="C40" s="27" t="s">
        <v>32</v>
      </c>
      <c r="D40" s="27" t="s">
        <v>33</v>
      </c>
      <c r="E40" s="182" t="s">
        <v>34</v>
      </c>
      <c r="F40" s="183"/>
      <c r="G40" s="184"/>
      <c r="H40" s="10"/>
      <c r="I40" s="11"/>
      <c r="J40" s="11"/>
      <c r="K40" s="11"/>
      <c r="L40" s="11"/>
      <c r="M40" s="11"/>
    </row>
    <row r="41" spans="1:13" ht="21" customHeight="1" x14ac:dyDescent="0.25">
      <c r="A41" s="181"/>
      <c r="B41" s="181"/>
      <c r="C41" s="27" t="s">
        <v>35</v>
      </c>
      <c r="D41" s="27" t="s">
        <v>36</v>
      </c>
      <c r="E41" s="27" t="s">
        <v>37</v>
      </c>
      <c r="F41" s="27" t="s">
        <v>38</v>
      </c>
      <c r="G41" s="27" t="s">
        <v>39</v>
      </c>
      <c r="H41" s="10"/>
      <c r="I41" s="11"/>
      <c r="J41" s="11"/>
      <c r="K41" s="11"/>
      <c r="L41" s="11"/>
      <c r="M41" s="11"/>
    </row>
    <row r="42" spans="1:13" ht="51" customHeight="1" x14ac:dyDescent="0.25">
      <c r="A42" s="141" t="s">
        <v>250</v>
      </c>
      <c r="B42" s="142" t="s">
        <v>126</v>
      </c>
      <c r="C42" s="29">
        <v>4190</v>
      </c>
      <c r="D42" s="29">
        <v>4240</v>
      </c>
      <c r="E42" s="29">
        <v>4940</v>
      </c>
      <c r="F42" s="29">
        <v>5350</v>
      </c>
      <c r="G42" s="29">
        <v>5350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3"/>
      <c r="B43" s="188"/>
      <c r="C43" s="188"/>
      <c r="D43" s="188"/>
      <c r="E43" s="188"/>
      <c r="F43" s="188"/>
      <c r="G43" s="188"/>
      <c r="H43" s="188"/>
      <c r="I43" s="10"/>
      <c r="J43" s="19"/>
      <c r="K43" s="19"/>
      <c r="L43" s="19"/>
      <c r="M43" s="19"/>
    </row>
    <row r="44" spans="1:13" ht="38.25" customHeight="1" x14ac:dyDescent="0.25">
      <c r="A44" s="180" t="s">
        <v>56</v>
      </c>
      <c r="B44" s="180" t="s">
        <v>31</v>
      </c>
      <c r="C44" s="27" t="s">
        <v>32</v>
      </c>
      <c r="D44" s="27" t="s">
        <v>33</v>
      </c>
      <c r="E44" s="182" t="s">
        <v>34</v>
      </c>
      <c r="F44" s="183"/>
      <c r="G44" s="184"/>
      <c r="H44" s="10"/>
      <c r="I44" s="11"/>
      <c r="J44" s="11"/>
      <c r="K44" s="11"/>
      <c r="L44" s="11"/>
      <c r="M44" s="11"/>
    </row>
    <row r="45" spans="1:13" ht="18" customHeight="1" x14ac:dyDescent="0.25">
      <c r="A45" s="181"/>
      <c r="B45" s="181"/>
      <c r="C45" s="27" t="s">
        <v>35</v>
      </c>
      <c r="D45" s="27" t="s">
        <v>36</v>
      </c>
      <c r="E45" s="27" t="s">
        <v>37</v>
      </c>
      <c r="F45" s="27" t="s">
        <v>38</v>
      </c>
      <c r="G45" s="27" t="s">
        <v>39</v>
      </c>
      <c r="H45" s="10"/>
      <c r="I45" s="11"/>
      <c r="J45" s="11"/>
      <c r="K45" s="11"/>
      <c r="L45" s="11"/>
      <c r="M45" s="11"/>
    </row>
    <row r="46" spans="1:13" ht="35.25" customHeight="1" x14ac:dyDescent="0.25">
      <c r="A46" s="28" t="s">
        <v>683</v>
      </c>
      <c r="B46" s="27" t="s">
        <v>41</v>
      </c>
      <c r="C46" s="29">
        <f t="shared" ref="C46:G46" si="1">C33</f>
        <v>38863</v>
      </c>
      <c r="D46" s="29">
        <f t="shared" si="1"/>
        <v>41583</v>
      </c>
      <c r="E46" s="29">
        <f t="shared" si="1"/>
        <v>57837</v>
      </c>
      <c r="F46" s="29">
        <f t="shared" si="1"/>
        <v>47609</v>
      </c>
      <c r="G46" s="29">
        <f t="shared" si="1"/>
        <v>50942</v>
      </c>
      <c r="H46" s="10"/>
      <c r="I46" s="11"/>
      <c r="J46" s="11"/>
      <c r="K46" s="11"/>
      <c r="L46" s="11"/>
      <c r="M46" s="11"/>
    </row>
    <row r="47" spans="1:13" ht="39" customHeight="1" x14ac:dyDescent="0.25">
      <c r="A47" s="35" t="s">
        <v>57</v>
      </c>
      <c r="B47" s="36" t="s">
        <v>41</v>
      </c>
      <c r="C47" s="37">
        <f t="shared" ref="C47:G47" si="2">C46</f>
        <v>38863</v>
      </c>
      <c r="D47" s="37">
        <f t="shared" si="2"/>
        <v>41583</v>
      </c>
      <c r="E47" s="37">
        <f t="shared" si="2"/>
        <v>57837</v>
      </c>
      <c r="F47" s="37">
        <f t="shared" si="2"/>
        <v>47609</v>
      </c>
      <c r="G47" s="37">
        <f t="shared" si="2"/>
        <v>50942</v>
      </c>
      <c r="H47" s="10"/>
      <c r="I47" s="11"/>
      <c r="J47" s="77"/>
      <c r="K47" s="77"/>
      <c r="L47" s="77"/>
      <c r="M47" s="11"/>
    </row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4">
    <mergeCell ref="F1:G1"/>
    <mergeCell ref="D2:G2"/>
    <mergeCell ref="D3:G3"/>
    <mergeCell ref="D4:G4"/>
    <mergeCell ref="D7:G7"/>
    <mergeCell ref="D8:G8"/>
    <mergeCell ref="D9:G9"/>
    <mergeCell ref="D10:G10"/>
    <mergeCell ref="B14:E14"/>
    <mergeCell ref="A16:G16"/>
    <mergeCell ref="A18:G18"/>
    <mergeCell ref="A20:G20"/>
    <mergeCell ref="A21:G21"/>
    <mergeCell ref="A24:G24"/>
    <mergeCell ref="C31:C32"/>
    <mergeCell ref="D31:D32"/>
    <mergeCell ref="A26:C27"/>
    <mergeCell ref="D26:D27"/>
    <mergeCell ref="E26:G26"/>
    <mergeCell ref="A28:C28"/>
    <mergeCell ref="A29:G29"/>
    <mergeCell ref="A31:A32"/>
    <mergeCell ref="B31:B32"/>
    <mergeCell ref="A44:A45"/>
    <mergeCell ref="A40:A41"/>
    <mergeCell ref="A39:G39"/>
    <mergeCell ref="E40:G40"/>
    <mergeCell ref="E31:G31"/>
    <mergeCell ref="A43:H43"/>
    <mergeCell ref="B44:B45"/>
    <mergeCell ref="E44:G44"/>
    <mergeCell ref="A35:G35"/>
    <mergeCell ref="A37:G37"/>
    <mergeCell ref="B40:B41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C00"/>
  </sheetPr>
  <dimension ref="A1:K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28515625" customWidth="1"/>
    <col min="3" max="7" width="17.42578125" customWidth="1"/>
    <col min="8" max="11" width="9.85546875" customWidth="1"/>
  </cols>
  <sheetData>
    <row r="1" spans="1:11" ht="15.75" customHeight="1" x14ac:dyDescent="0.25">
      <c r="A1" s="67"/>
      <c r="B1" s="21"/>
      <c r="C1" s="21"/>
      <c r="D1" s="21"/>
      <c r="E1" s="11"/>
      <c r="F1" s="11"/>
      <c r="G1" s="11" t="s">
        <v>0</v>
      </c>
      <c r="H1" s="11"/>
      <c r="I1" s="21"/>
      <c r="J1" s="21"/>
      <c r="K1" s="21"/>
    </row>
    <row r="2" spans="1:11" ht="15.75" customHeight="1" x14ac:dyDescent="0.25">
      <c r="A2" s="67"/>
      <c r="B2" s="21"/>
      <c r="C2" s="21"/>
      <c r="D2" s="11" t="s">
        <v>1</v>
      </c>
      <c r="E2" s="21"/>
      <c r="F2" s="11"/>
      <c r="G2" s="11"/>
      <c r="H2" s="11"/>
      <c r="I2" s="21"/>
      <c r="J2" s="21"/>
      <c r="K2" s="21"/>
    </row>
    <row r="3" spans="1:11" ht="15.75" customHeight="1" x14ac:dyDescent="0.25">
      <c r="A3" s="67"/>
      <c r="B3" s="21"/>
      <c r="C3" s="21"/>
      <c r="D3" s="11" t="s">
        <v>140</v>
      </c>
      <c r="E3" s="21"/>
      <c r="F3" s="11"/>
      <c r="G3" s="11"/>
      <c r="H3" s="11"/>
      <c r="I3" s="21"/>
      <c r="J3" s="21"/>
      <c r="K3" s="21"/>
    </row>
    <row r="4" spans="1:11" ht="15.75" customHeight="1" x14ac:dyDescent="0.25">
      <c r="A4" s="67"/>
      <c r="B4" s="21"/>
      <c r="C4" s="21"/>
      <c r="D4" s="11" t="s">
        <v>3</v>
      </c>
      <c r="E4" s="21"/>
      <c r="F4" s="11"/>
      <c r="G4" s="11"/>
      <c r="H4" s="11"/>
      <c r="I4" s="21"/>
      <c r="J4" s="21"/>
      <c r="K4" s="21"/>
    </row>
    <row r="5" spans="1:11" ht="15.75" customHeight="1" x14ac:dyDescent="0.25">
      <c r="A5" s="67"/>
      <c r="B5" s="21"/>
      <c r="C5" s="21"/>
      <c r="D5" s="5"/>
      <c r="E5" s="92"/>
      <c r="F5" s="92"/>
      <c r="G5" s="92"/>
      <c r="H5" s="92"/>
      <c r="I5" s="21"/>
      <c r="J5" s="21"/>
      <c r="K5" s="21"/>
    </row>
    <row r="6" spans="1:11" ht="15.75" customHeight="1" x14ac:dyDescent="0.25">
      <c r="A6" s="67"/>
      <c r="B6" s="21"/>
      <c r="C6" s="21"/>
      <c r="D6" s="5"/>
      <c r="E6" s="21" t="s">
        <v>4</v>
      </c>
      <c r="F6" s="21"/>
      <c r="G6" s="21"/>
      <c r="H6" s="21"/>
      <c r="I6" s="21"/>
      <c r="J6" s="21"/>
      <c r="K6" s="21"/>
    </row>
    <row r="7" spans="1:11" ht="15.75" customHeight="1" x14ac:dyDescent="0.25">
      <c r="A7" s="67"/>
      <c r="B7" s="21"/>
      <c r="C7" s="21"/>
      <c r="D7" s="21" t="s">
        <v>5</v>
      </c>
      <c r="E7" s="21"/>
      <c r="F7" s="21"/>
      <c r="G7" s="21"/>
      <c r="H7" s="21"/>
      <c r="I7" s="21"/>
      <c r="J7" s="21"/>
      <c r="K7" s="21"/>
    </row>
    <row r="8" spans="1:11" ht="15.75" customHeight="1" x14ac:dyDescent="0.25">
      <c r="A8" s="67"/>
      <c r="B8" s="21"/>
      <c r="C8" s="21"/>
      <c r="D8" s="21" t="s">
        <v>104</v>
      </c>
      <c r="E8" s="21"/>
      <c r="F8" s="21"/>
      <c r="G8" s="21"/>
      <c r="H8" s="21"/>
      <c r="I8" s="21"/>
      <c r="J8" s="21"/>
      <c r="K8" s="21"/>
    </row>
    <row r="9" spans="1:11" ht="15.75" customHeight="1" x14ac:dyDescent="0.25">
      <c r="A9" s="67"/>
      <c r="B9" s="21"/>
      <c r="C9" s="21"/>
      <c r="D9" s="21" t="s">
        <v>7</v>
      </c>
      <c r="E9" s="21"/>
      <c r="F9" s="21"/>
      <c r="G9" s="21"/>
      <c r="H9" s="21"/>
      <c r="I9" s="21"/>
      <c r="J9" s="21"/>
      <c r="K9" s="21"/>
    </row>
    <row r="10" spans="1:11" ht="15.75" customHeight="1" x14ac:dyDescent="0.25">
      <c r="A10" s="67"/>
      <c r="B10" s="21"/>
      <c r="C10" s="21"/>
      <c r="D10" s="5"/>
      <c r="E10" s="5"/>
      <c r="F10" s="5"/>
      <c r="G10" s="5"/>
      <c r="H10" s="21"/>
      <c r="I10" s="21"/>
      <c r="J10" s="21"/>
      <c r="K10" s="21"/>
    </row>
    <row r="11" spans="1:11" ht="15.75" customHeight="1" x14ac:dyDescent="0.25">
      <c r="A11" s="230" t="s">
        <v>14</v>
      </c>
      <c r="B11" s="188"/>
      <c r="C11" s="188"/>
      <c r="D11" s="188"/>
      <c r="E11" s="188"/>
      <c r="F11" s="188"/>
      <c r="G11" s="188"/>
      <c r="H11" s="21"/>
      <c r="I11" s="21"/>
      <c r="J11" s="21"/>
      <c r="K11" s="21"/>
    </row>
    <row r="12" spans="1:11" ht="15.75" customHeight="1" x14ac:dyDescent="0.25">
      <c r="A12" s="230" t="s">
        <v>460</v>
      </c>
      <c r="B12" s="188"/>
      <c r="C12" s="188"/>
      <c r="D12" s="188"/>
      <c r="E12" s="188"/>
      <c r="F12" s="188"/>
      <c r="G12" s="188"/>
      <c r="H12" s="21"/>
      <c r="I12" s="21"/>
      <c r="J12" s="21"/>
      <c r="K12" s="21"/>
    </row>
    <row r="13" spans="1:11" ht="15.75" customHeight="1" x14ac:dyDescent="0.25">
      <c r="A13" s="230" t="s">
        <v>17</v>
      </c>
      <c r="B13" s="188"/>
      <c r="C13" s="188"/>
      <c r="D13" s="188"/>
      <c r="E13" s="188"/>
      <c r="F13" s="188"/>
      <c r="G13" s="188"/>
      <c r="H13" s="21"/>
      <c r="I13" s="21"/>
      <c r="J13" s="21"/>
      <c r="K13" s="21"/>
    </row>
    <row r="14" spans="1:11" ht="15.75" customHeight="1" x14ac:dyDescent="0.25">
      <c r="A14" s="21"/>
      <c r="B14" s="21"/>
      <c r="C14" s="6"/>
      <c r="D14" s="6"/>
      <c r="E14" s="21"/>
      <c r="F14" s="21"/>
      <c r="G14" s="21"/>
      <c r="H14" s="21"/>
      <c r="I14" s="21"/>
      <c r="J14" s="21"/>
      <c r="K14" s="21"/>
    </row>
    <row r="15" spans="1:11" ht="41.25" customHeight="1" x14ac:dyDescent="0.25">
      <c r="A15" s="118" t="s">
        <v>461</v>
      </c>
      <c r="B15" s="227" t="s">
        <v>462</v>
      </c>
      <c r="C15" s="228"/>
      <c r="D15" s="228"/>
      <c r="E15" s="228"/>
      <c r="F15" s="228"/>
      <c r="G15" s="229"/>
      <c r="H15" s="21"/>
      <c r="I15" s="21"/>
      <c r="J15" s="21"/>
      <c r="K15" s="21"/>
    </row>
    <row r="16" spans="1:11" ht="31.5" customHeight="1" x14ac:dyDescent="0.25">
      <c r="A16" s="118" t="s">
        <v>463</v>
      </c>
      <c r="B16" s="119" t="s">
        <v>464</v>
      </c>
      <c r="C16" s="120"/>
      <c r="D16" s="121"/>
      <c r="E16" s="121"/>
      <c r="F16" s="95"/>
      <c r="G16" s="95"/>
      <c r="H16" s="21"/>
      <c r="I16" s="21"/>
      <c r="J16" s="21"/>
      <c r="K16" s="21"/>
    </row>
    <row r="17" spans="1:11" ht="106.5" customHeight="1" x14ac:dyDescent="0.25">
      <c r="A17" s="122" t="s">
        <v>260</v>
      </c>
      <c r="B17" s="222" t="s">
        <v>465</v>
      </c>
      <c r="C17" s="188"/>
      <c r="D17" s="188"/>
      <c r="E17" s="188"/>
      <c r="F17" s="188"/>
      <c r="G17" s="188"/>
      <c r="H17" s="123"/>
      <c r="I17" s="123"/>
      <c r="J17" s="123"/>
      <c r="K17" s="123"/>
    </row>
    <row r="18" spans="1:11" ht="15.75" customHeight="1" x14ac:dyDescent="0.25">
      <c r="A18" s="122" t="s">
        <v>466</v>
      </c>
      <c r="B18" s="122"/>
      <c r="C18" s="122"/>
      <c r="D18" s="122"/>
      <c r="E18" s="122"/>
      <c r="F18" s="124"/>
      <c r="G18" s="124"/>
      <c r="H18" s="227"/>
      <c r="I18" s="228"/>
      <c r="J18" s="228"/>
      <c r="K18" s="229"/>
    </row>
    <row r="19" spans="1:11" ht="39" customHeight="1" x14ac:dyDescent="0.25">
      <c r="A19" s="125" t="s">
        <v>467</v>
      </c>
      <c r="B19" s="222" t="s">
        <v>468</v>
      </c>
      <c r="C19" s="188"/>
      <c r="D19" s="188"/>
      <c r="E19" s="188"/>
      <c r="F19" s="188"/>
      <c r="G19" s="188"/>
      <c r="H19" s="126"/>
      <c r="I19" s="126"/>
      <c r="J19" s="126"/>
      <c r="K19" s="126"/>
    </row>
    <row r="20" spans="1:11" ht="41.25" customHeight="1" x14ac:dyDescent="0.25">
      <c r="A20" s="125" t="s">
        <v>261</v>
      </c>
      <c r="B20" s="227" t="s">
        <v>469</v>
      </c>
      <c r="C20" s="228"/>
      <c r="D20" s="228"/>
      <c r="E20" s="228"/>
      <c r="F20" s="228"/>
      <c r="G20" s="229"/>
      <c r="H20" s="227"/>
      <c r="I20" s="228"/>
      <c r="J20" s="228"/>
      <c r="K20" s="229"/>
    </row>
    <row r="21" spans="1:11" ht="18" customHeight="1" x14ac:dyDescent="0.25">
      <c r="A21" s="125" t="s">
        <v>470</v>
      </c>
      <c r="B21" s="227" t="s">
        <v>471</v>
      </c>
      <c r="C21" s="228"/>
      <c r="D21" s="228"/>
      <c r="E21" s="228"/>
      <c r="F21" s="228"/>
      <c r="G21" s="229"/>
      <c r="H21" s="227"/>
      <c r="I21" s="228"/>
      <c r="J21" s="228"/>
      <c r="K21" s="229"/>
    </row>
    <row r="22" spans="1:11" ht="23.25" customHeight="1" x14ac:dyDescent="0.25">
      <c r="A22" s="127" t="s">
        <v>259</v>
      </c>
      <c r="B22" s="96" t="s">
        <v>472</v>
      </c>
      <c r="C22" s="122"/>
      <c r="D22" s="122"/>
      <c r="E22" s="122"/>
      <c r="F22" s="94"/>
      <c r="G22" s="94"/>
      <c r="H22" s="126"/>
      <c r="I22" s="94"/>
      <c r="J22" s="94"/>
      <c r="K22" s="94"/>
    </row>
    <row r="23" spans="1:11" ht="36.75" customHeight="1" x14ac:dyDescent="0.25">
      <c r="A23" s="122" t="s">
        <v>473</v>
      </c>
      <c r="B23" s="222" t="s">
        <v>474</v>
      </c>
      <c r="C23" s="188"/>
      <c r="D23" s="188"/>
      <c r="E23" s="188"/>
      <c r="F23" s="188"/>
      <c r="G23" s="188"/>
      <c r="H23" s="123"/>
      <c r="I23" s="123"/>
      <c r="J23" s="123"/>
      <c r="K23" s="123"/>
    </row>
    <row r="24" spans="1:11" ht="40.5" customHeight="1" x14ac:dyDescent="0.25">
      <c r="A24" s="74" t="s">
        <v>743</v>
      </c>
      <c r="B24" s="11"/>
      <c r="C24" s="11"/>
      <c r="D24" s="11"/>
      <c r="E24" s="11"/>
      <c r="F24" s="11"/>
      <c r="G24" s="11"/>
      <c r="H24" s="94"/>
      <c r="I24" s="94"/>
      <c r="J24" s="123"/>
      <c r="K24" s="123"/>
    </row>
    <row r="25" spans="1:11" ht="35.25" customHeight="1" x14ac:dyDescent="0.25">
      <c r="A25" s="194" t="s">
        <v>74</v>
      </c>
      <c r="B25" s="186"/>
      <c r="C25" s="195"/>
      <c r="D25" s="180" t="s">
        <v>31</v>
      </c>
      <c r="E25" s="182" t="s">
        <v>75</v>
      </c>
      <c r="F25" s="183"/>
      <c r="G25" s="184"/>
      <c r="H25" s="94"/>
      <c r="I25" s="94"/>
      <c r="J25" s="123"/>
      <c r="K25" s="123"/>
    </row>
    <row r="26" spans="1:11" ht="17.25" customHeight="1" x14ac:dyDescent="0.25">
      <c r="A26" s="207"/>
      <c r="B26" s="208"/>
      <c r="C26" s="209"/>
      <c r="D26" s="181"/>
      <c r="E26" s="27" t="s">
        <v>37</v>
      </c>
      <c r="F26" s="27" t="s">
        <v>38</v>
      </c>
      <c r="G26" s="27" t="s">
        <v>39</v>
      </c>
      <c r="H26" s="94"/>
      <c r="I26" s="94"/>
      <c r="J26" s="123"/>
      <c r="K26" s="123"/>
    </row>
    <row r="27" spans="1:11" ht="41.25" customHeight="1" x14ac:dyDescent="0.25">
      <c r="A27" s="210" t="s">
        <v>744</v>
      </c>
      <c r="B27" s="183"/>
      <c r="C27" s="184"/>
      <c r="D27" s="27" t="s">
        <v>77</v>
      </c>
      <c r="E27" s="27">
        <v>77</v>
      </c>
      <c r="F27" s="27">
        <v>77.5</v>
      </c>
      <c r="G27" s="27">
        <v>77.8</v>
      </c>
      <c r="H27" s="94"/>
      <c r="I27" s="94"/>
      <c r="J27" s="123"/>
      <c r="K27" s="123"/>
    </row>
    <row r="28" spans="1:11" ht="27" customHeight="1" x14ac:dyDescent="0.25">
      <c r="A28" s="210" t="s">
        <v>745</v>
      </c>
      <c r="B28" s="183"/>
      <c r="C28" s="184"/>
      <c r="D28" s="27" t="s">
        <v>77</v>
      </c>
      <c r="E28" s="27">
        <v>70</v>
      </c>
      <c r="F28" s="27">
        <v>70</v>
      </c>
      <c r="G28" s="27">
        <v>70</v>
      </c>
      <c r="H28" s="94"/>
      <c r="I28" s="94"/>
      <c r="J28" s="123"/>
      <c r="K28" s="123"/>
    </row>
    <row r="29" spans="1:11" ht="31.5" customHeight="1" x14ac:dyDescent="0.25">
      <c r="A29" s="241"/>
      <c r="B29" s="242"/>
      <c r="C29" s="242"/>
      <c r="D29" s="242"/>
      <c r="E29" s="242"/>
      <c r="F29" s="242"/>
      <c r="G29" s="242"/>
      <c r="H29" s="94"/>
      <c r="I29" s="94"/>
      <c r="J29" s="123"/>
      <c r="K29" s="123"/>
    </row>
    <row r="30" spans="1:11" ht="15" customHeight="1" x14ac:dyDescent="0.25">
      <c r="A30" s="243" t="s">
        <v>29</v>
      </c>
      <c r="B30" s="237"/>
      <c r="C30" s="237"/>
      <c r="D30" s="237"/>
      <c r="E30" s="237"/>
      <c r="F30" s="237"/>
      <c r="G30" s="238"/>
      <c r="H30" s="94"/>
      <c r="I30" s="94"/>
      <c r="J30" s="123"/>
      <c r="K30" s="123"/>
    </row>
    <row r="31" spans="1:11" ht="33.75" customHeight="1" x14ac:dyDescent="0.25">
      <c r="A31" s="235" t="s">
        <v>30</v>
      </c>
      <c r="B31" s="221" t="s">
        <v>31</v>
      </c>
      <c r="C31" s="128" t="s">
        <v>32</v>
      </c>
      <c r="D31" s="128" t="s">
        <v>33</v>
      </c>
      <c r="E31" s="182" t="s">
        <v>34</v>
      </c>
      <c r="F31" s="183"/>
      <c r="G31" s="239"/>
      <c r="H31" s="94"/>
      <c r="I31" s="94"/>
      <c r="J31" s="123"/>
      <c r="K31" s="123"/>
    </row>
    <row r="32" spans="1:11" ht="24.75" customHeight="1" x14ac:dyDescent="0.25">
      <c r="A32" s="233"/>
      <c r="B32" s="181"/>
      <c r="C32" s="128">
        <v>2015</v>
      </c>
      <c r="D32" s="128">
        <v>2016</v>
      </c>
      <c r="E32" s="58">
        <v>2017</v>
      </c>
      <c r="F32" s="58">
        <v>2018</v>
      </c>
      <c r="G32" s="152">
        <v>2019</v>
      </c>
      <c r="H32" s="94"/>
      <c r="I32" s="94"/>
      <c r="J32" s="123"/>
      <c r="K32" s="123"/>
    </row>
    <row r="33" spans="1:11" ht="21" customHeight="1" x14ac:dyDescent="0.25">
      <c r="A33" s="153">
        <v>1</v>
      </c>
      <c r="B33" s="58">
        <v>2</v>
      </c>
      <c r="C33" s="58">
        <v>3</v>
      </c>
      <c r="D33" s="58">
        <v>4</v>
      </c>
      <c r="E33" s="58">
        <v>5</v>
      </c>
      <c r="F33" s="58">
        <v>6</v>
      </c>
      <c r="G33" s="152">
        <v>7</v>
      </c>
      <c r="H33" s="94"/>
      <c r="I33" s="94"/>
      <c r="J33" s="123"/>
      <c r="K33" s="129"/>
    </row>
    <row r="34" spans="1:11" ht="41.25" customHeight="1" x14ac:dyDescent="0.25">
      <c r="A34" s="28" t="s">
        <v>40</v>
      </c>
      <c r="B34" s="27" t="s">
        <v>41</v>
      </c>
      <c r="C34" s="154">
        <v>22298</v>
      </c>
      <c r="D34" s="154">
        <v>109005</v>
      </c>
      <c r="E34" s="154"/>
      <c r="F34" s="154"/>
      <c r="G34" s="155"/>
      <c r="H34" s="94"/>
      <c r="I34" s="94"/>
      <c r="J34" s="123"/>
      <c r="K34" s="129"/>
    </row>
    <row r="35" spans="1:11" ht="15.75" customHeight="1" x14ac:dyDescent="0.25">
      <c r="A35" s="28" t="s">
        <v>44</v>
      </c>
      <c r="B35" s="27" t="s">
        <v>41</v>
      </c>
      <c r="C35" s="154">
        <v>320587</v>
      </c>
      <c r="D35" s="154">
        <v>333700</v>
      </c>
      <c r="E35" s="154">
        <v>458981</v>
      </c>
      <c r="F35" s="154">
        <v>486149</v>
      </c>
      <c r="G35" s="155">
        <v>503968</v>
      </c>
      <c r="H35" s="94"/>
      <c r="I35" s="94"/>
      <c r="J35" s="123"/>
      <c r="K35" s="129"/>
    </row>
    <row r="36" spans="1:11" ht="25.5" customHeight="1" x14ac:dyDescent="0.25">
      <c r="A36" s="156" t="s">
        <v>45</v>
      </c>
      <c r="B36" s="157" t="s">
        <v>258</v>
      </c>
      <c r="C36" s="158">
        <f t="shared" ref="C36:G36" si="0">C34+C35</f>
        <v>342885</v>
      </c>
      <c r="D36" s="158">
        <f t="shared" si="0"/>
        <v>442705</v>
      </c>
      <c r="E36" s="158">
        <f t="shared" si="0"/>
        <v>458981</v>
      </c>
      <c r="F36" s="158">
        <f t="shared" si="0"/>
        <v>486149</v>
      </c>
      <c r="G36" s="158">
        <f t="shared" si="0"/>
        <v>503968</v>
      </c>
      <c r="H36" s="39"/>
      <c r="I36" s="39"/>
      <c r="J36" s="132"/>
      <c r="K36" s="132"/>
    </row>
    <row r="37" spans="1:11" ht="15" customHeight="1" x14ac:dyDescent="0.25">
      <c r="A37" s="93"/>
      <c r="B37" s="98"/>
      <c r="C37" s="99"/>
      <c r="D37" s="99"/>
      <c r="E37" s="99"/>
      <c r="F37" s="99"/>
      <c r="G37" s="99"/>
      <c r="H37" s="94"/>
      <c r="I37" s="94"/>
      <c r="J37" s="123"/>
      <c r="K37" s="123"/>
    </row>
    <row r="38" spans="1:11" ht="31.5" customHeight="1" x14ac:dyDescent="0.25">
      <c r="A38" s="39" t="s">
        <v>479</v>
      </c>
      <c r="B38" s="225" t="s">
        <v>746</v>
      </c>
      <c r="C38" s="188"/>
      <c r="D38" s="188"/>
      <c r="E38" s="188"/>
      <c r="F38" s="188"/>
      <c r="G38" s="159"/>
      <c r="H38" s="94"/>
      <c r="I38" s="94"/>
      <c r="J38" s="123"/>
      <c r="K38" s="123"/>
    </row>
    <row r="39" spans="1:11" ht="15.75" customHeight="1" x14ac:dyDescent="0.25">
      <c r="A39" s="93" t="s">
        <v>481</v>
      </c>
      <c r="B39" s="100"/>
      <c r="C39" s="100"/>
      <c r="D39" s="100"/>
      <c r="E39" s="100"/>
      <c r="F39" s="100"/>
      <c r="G39" s="100"/>
      <c r="H39" s="94"/>
      <c r="I39" s="94"/>
      <c r="J39" s="123"/>
      <c r="K39" s="123"/>
    </row>
    <row r="40" spans="1:11" ht="38.25" customHeight="1" x14ac:dyDescent="0.25">
      <c r="A40" s="127" t="s">
        <v>255</v>
      </c>
      <c r="B40" s="222" t="str">
        <f>B20</f>
        <v>Осуществление государственных функций, полномочий и оказание вытекающих из них государственных услуг</v>
      </c>
      <c r="C40" s="188"/>
      <c r="D40" s="188"/>
      <c r="E40" s="188"/>
      <c r="F40" s="188"/>
      <c r="G40" s="188"/>
      <c r="H40" s="94"/>
      <c r="I40" s="94"/>
      <c r="J40" s="123"/>
      <c r="K40" s="123"/>
    </row>
    <row r="41" spans="1:11" ht="15.75" customHeight="1" x14ac:dyDescent="0.25">
      <c r="A41" s="127" t="s">
        <v>259</v>
      </c>
      <c r="B41" s="226" t="s">
        <v>472</v>
      </c>
      <c r="C41" s="188"/>
      <c r="D41" s="188"/>
      <c r="E41" s="188"/>
      <c r="F41" s="188"/>
      <c r="G41" s="188"/>
      <c r="H41" s="94"/>
      <c r="I41" s="94"/>
      <c r="J41" s="123"/>
      <c r="K41" s="123"/>
    </row>
    <row r="42" spans="1:11" ht="59.25" customHeight="1" x14ac:dyDescent="0.25">
      <c r="A42" s="93" t="s">
        <v>482</v>
      </c>
      <c r="B42" s="222" t="s">
        <v>483</v>
      </c>
      <c r="C42" s="188"/>
      <c r="D42" s="188"/>
      <c r="E42" s="188"/>
      <c r="F42" s="188"/>
      <c r="G42" s="188"/>
      <c r="H42" s="94"/>
      <c r="I42" s="94"/>
      <c r="J42" s="123"/>
      <c r="K42" s="123"/>
    </row>
    <row r="43" spans="1:11" ht="15" customHeight="1" x14ac:dyDescent="0.25">
      <c r="A43" s="93"/>
      <c r="B43" s="98"/>
      <c r="C43" s="99"/>
      <c r="D43" s="99"/>
      <c r="E43" s="99"/>
      <c r="F43" s="99"/>
      <c r="G43" s="99"/>
      <c r="H43" s="94"/>
      <c r="I43" s="94"/>
      <c r="J43" s="123"/>
      <c r="K43" s="123"/>
    </row>
    <row r="44" spans="1:11" ht="37.5" customHeight="1" x14ac:dyDescent="0.25">
      <c r="A44" s="232" t="s">
        <v>484</v>
      </c>
      <c r="B44" s="234" t="s">
        <v>31</v>
      </c>
      <c r="C44" s="160" t="s">
        <v>32</v>
      </c>
      <c r="D44" s="160" t="s">
        <v>33</v>
      </c>
      <c r="E44" s="240" t="s">
        <v>34</v>
      </c>
      <c r="F44" s="237"/>
      <c r="G44" s="238"/>
      <c r="H44" s="94"/>
      <c r="I44" s="94"/>
      <c r="J44" s="123"/>
      <c r="K44" s="123"/>
    </row>
    <row r="45" spans="1:11" ht="26.25" customHeight="1" x14ac:dyDescent="0.25">
      <c r="A45" s="233"/>
      <c r="B45" s="181"/>
      <c r="C45" s="128">
        <v>2015</v>
      </c>
      <c r="D45" s="128">
        <v>2016</v>
      </c>
      <c r="E45" s="58">
        <v>2017</v>
      </c>
      <c r="F45" s="58">
        <v>2018</v>
      </c>
      <c r="G45" s="152">
        <v>2019</v>
      </c>
      <c r="H45" s="94"/>
      <c r="I45" s="94"/>
      <c r="J45" s="123"/>
      <c r="K45" s="123"/>
    </row>
    <row r="46" spans="1:11" ht="39" customHeight="1" x14ac:dyDescent="0.25">
      <c r="A46" s="161" t="s">
        <v>487</v>
      </c>
      <c r="B46" s="128" t="s">
        <v>131</v>
      </c>
      <c r="C46" s="128">
        <v>812</v>
      </c>
      <c r="D46" s="128">
        <v>847</v>
      </c>
      <c r="E46" s="134">
        <v>834</v>
      </c>
      <c r="F46" s="128">
        <v>843</v>
      </c>
      <c r="G46" s="128">
        <v>843</v>
      </c>
      <c r="H46" s="94"/>
      <c r="I46" s="94"/>
      <c r="J46" s="123"/>
      <c r="K46" s="123"/>
    </row>
    <row r="47" spans="1:11" ht="15.75" customHeight="1" x14ac:dyDescent="0.25">
      <c r="A47" s="244" t="s">
        <v>256</v>
      </c>
      <c r="B47" s="208"/>
      <c r="C47" s="208"/>
      <c r="D47" s="208"/>
      <c r="E47" s="208"/>
      <c r="F47" s="208"/>
      <c r="G47" s="245"/>
      <c r="H47" s="94"/>
      <c r="I47" s="94"/>
      <c r="J47" s="123"/>
      <c r="K47" s="123"/>
    </row>
    <row r="48" spans="1:11" ht="31.5" customHeight="1" x14ac:dyDescent="0.25">
      <c r="A48" s="235" t="s">
        <v>30</v>
      </c>
      <c r="B48" s="221" t="s">
        <v>31</v>
      </c>
      <c r="C48" s="128" t="s">
        <v>32</v>
      </c>
      <c r="D48" s="128" t="s">
        <v>33</v>
      </c>
      <c r="E48" s="182" t="s">
        <v>34</v>
      </c>
      <c r="F48" s="183"/>
      <c r="G48" s="239"/>
      <c r="H48" s="94"/>
      <c r="I48" s="94"/>
      <c r="J48" s="123"/>
      <c r="K48" s="123"/>
    </row>
    <row r="49" spans="1:11" ht="15.75" customHeight="1" x14ac:dyDescent="0.25">
      <c r="A49" s="233"/>
      <c r="B49" s="181"/>
      <c r="C49" s="128">
        <v>2015</v>
      </c>
      <c r="D49" s="128">
        <v>2016</v>
      </c>
      <c r="E49" s="128">
        <v>2017</v>
      </c>
      <c r="F49" s="128">
        <v>2018</v>
      </c>
      <c r="G49" s="128">
        <v>2019</v>
      </c>
      <c r="H49" s="94"/>
      <c r="I49" s="94"/>
      <c r="J49" s="123"/>
      <c r="K49" s="123"/>
    </row>
    <row r="50" spans="1:11" ht="15.75" customHeight="1" x14ac:dyDescent="0.25">
      <c r="A50" s="153">
        <v>1</v>
      </c>
      <c r="B50" s="58">
        <v>2</v>
      </c>
      <c r="C50" s="58">
        <v>3</v>
      </c>
      <c r="D50" s="58">
        <v>4</v>
      </c>
      <c r="E50" s="58">
        <v>5</v>
      </c>
      <c r="F50" s="58">
        <v>6</v>
      </c>
      <c r="G50" s="152">
        <v>7</v>
      </c>
      <c r="H50" s="94"/>
      <c r="I50" s="94"/>
      <c r="J50" s="123"/>
      <c r="K50" s="123"/>
    </row>
    <row r="51" spans="1:11" ht="31.5" customHeight="1" x14ac:dyDescent="0.25">
      <c r="A51" s="162" t="s">
        <v>747</v>
      </c>
      <c r="B51" s="58" t="s">
        <v>258</v>
      </c>
      <c r="C51" s="139">
        <v>12392</v>
      </c>
      <c r="D51" s="163">
        <v>45757</v>
      </c>
      <c r="E51" s="164"/>
      <c r="F51" s="164"/>
      <c r="G51" s="165"/>
      <c r="H51" s="94"/>
      <c r="I51" s="94"/>
      <c r="J51" s="123"/>
      <c r="K51" s="123"/>
    </row>
    <row r="52" spans="1:11" ht="15.75" customHeight="1" x14ac:dyDescent="0.25">
      <c r="A52" s="162" t="s">
        <v>748</v>
      </c>
      <c r="B52" s="58"/>
      <c r="C52" s="102">
        <v>9906</v>
      </c>
      <c r="D52" s="163">
        <v>63248</v>
      </c>
      <c r="E52" s="164"/>
      <c r="F52" s="164"/>
      <c r="G52" s="164"/>
      <c r="H52" s="94"/>
      <c r="I52" s="94"/>
      <c r="J52" s="123"/>
      <c r="K52" s="123"/>
    </row>
    <row r="53" spans="1:11" ht="32.25" customHeight="1" x14ac:dyDescent="0.25">
      <c r="A53" s="156" t="s">
        <v>57</v>
      </c>
      <c r="B53" s="166" t="s">
        <v>258</v>
      </c>
      <c r="C53" s="167">
        <f t="shared" ref="C53:G53" si="1">C51+C52</f>
        <v>22298</v>
      </c>
      <c r="D53" s="167">
        <f t="shared" si="1"/>
        <v>109005</v>
      </c>
      <c r="E53" s="167">
        <f t="shared" si="1"/>
        <v>0</v>
      </c>
      <c r="F53" s="167">
        <f t="shared" si="1"/>
        <v>0</v>
      </c>
      <c r="G53" s="167">
        <f t="shared" si="1"/>
        <v>0</v>
      </c>
      <c r="H53" s="94"/>
      <c r="I53" s="94" t="s">
        <v>749</v>
      </c>
      <c r="J53" s="123"/>
      <c r="K53" s="123"/>
    </row>
    <row r="54" spans="1:11" ht="15.75" customHeight="1" x14ac:dyDescent="0.25">
      <c r="A54" s="93"/>
      <c r="B54" s="98"/>
      <c r="C54" s="99"/>
      <c r="D54" s="99"/>
      <c r="E54" s="99"/>
      <c r="F54" s="99"/>
      <c r="G54" s="99"/>
      <c r="H54" s="94"/>
      <c r="I54" s="94"/>
      <c r="J54" s="123"/>
      <c r="K54" s="123"/>
    </row>
    <row r="55" spans="1:11" ht="31.5" customHeight="1" x14ac:dyDescent="0.25">
      <c r="A55" s="39" t="s">
        <v>479</v>
      </c>
      <c r="B55" s="225" t="s">
        <v>750</v>
      </c>
      <c r="C55" s="188"/>
      <c r="D55" s="188"/>
      <c r="E55" s="188"/>
      <c r="F55" s="188"/>
      <c r="G55" s="159"/>
      <c r="H55" s="94"/>
      <c r="I55" s="94"/>
      <c r="J55" s="123"/>
      <c r="K55" s="123"/>
    </row>
    <row r="56" spans="1:11" ht="15.75" customHeight="1" x14ac:dyDescent="0.25">
      <c r="A56" s="93" t="s">
        <v>481</v>
      </c>
      <c r="B56" s="100"/>
      <c r="C56" s="100"/>
      <c r="D56" s="100"/>
      <c r="E56" s="100"/>
      <c r="F56" s="100"/>
      <c r="G56" s="100"/>
      <c r="H56" s="94"/>
      <c r="I56" s="94"/>
      <c r="J56" s="123"/>
      <c r="K56" s="123"/>
    </row>
    <row r="57" spans="1:11" ht="36.75" customHeight="1" x14ac:dyDescent="0.25">
      <c r="A57" s="127" t="s">
        <v>255</v>
      </c>
      <c r="B57" s="222" t="str">
        <f>B40</f>
        <v>Осуществление государственных функций, полномочий и оказание вытекающих из них государственных услуг</v>
      </c>
      <c r="C57" s="188"/>
      <c r="D57" s="188"/>
      <c r="E57" s="188"/>
      <c r="F57" s="188"/>
      <c r="G57" s="188"/>
      <c r="H57" s="94"/>
      <c r="I57" s="94"/>
      <c r="J57" s="123"/>
      <c r="K57" s="123"/>
    </row>
    <row r="58" spans="1:11" ht="25.5" customHeight="1" x14ac:dyDescent="0.25">
      <c r="A58" s="127" t="s">
        <v>259</v>
      </c>
      <c r="B58" s="226" t="s">
        <v>472</v>
      </c>
      <c r="C58" s="188"/>
      <c r="D58" s="188"/>
      <c r="E58" s="188"/>
      <c r="F58" s="188"/>
      <c r="G58" s="188"/>
      <c r="H58" s="94"/>
      <c r="I58" s="94"/>
      <c r="J58" s="123"/>
      <c r="K58" s="123"/>
    </row>
    <row r="59" spans="1:11" ht="56.25" customHeight="1" x14ac:dyDescent="0.25">
      <c r="A59" s="93" t="s">
        <v>482</v>
      </c>
      <c r="B59" s="222" t="str">
        <f>B42</f>
        <v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v>
      </c>
      <c r="C59" s="188"/>
      <c r="D59" s="188"/>
      <c r="E59" s="188"/>
      <c r="F59" s="188"/>
      <c r="G59" s="188"/>
      <c r="H59" s="94"/>
      <c r="I59" s="94"/>
      <c r="J59" s="123"/>
      <c r="K59" s="123"/>
    </row>
    <row r="60" spans="1:11" ht="31.5" customHeight="1" x14ac:dyDescent="0.25">
      <c r="A60" s="232" t="s">
        <v>484</v>
      </c>
      <c r="B60" s="234" t="s">
        <v>31</v>
      </c>
      <c r="C60" s="160" t="s">
        <v>32</v>
      </c>
      <c r="D60" s="160" t="s">
        <v>33</v>
      </c>
      <c r="E60" s="240" t="s">
        <v>34</v>
      </c>
      <c r="F60" s="237"/>
      <c r="G60" s="238"/>
      <c r="H60" s="133"/>
      <c r="I60" s="133"/>
      <c r="J60" s="133"/>
      <c r="K60" s="133"/>
    </row>
    <row r="61" spans="1:11" ht="15.75" customHeight="1" x14ac:dyDescent="0.25">
      <c r="A61" s="233"/>
      <c r="B61" s="181"/>
      <c r="C61" s="128">
        <v>2015</v>
      </c>
      <c r="D61" s="128">
        <v>2016</v>
      </c>
      <c r="E61" s="58">
        <v>2017</v>
      </c>
      <c r="F61" s="58">
        <v>2018</v>
      </c>
      <c r="G61" s="152">
        <v>2019</v>
      </c>
      <c r="H61" s="123"/>
      <c r="I61" s="123"/>
      <c r="J61" s="123"/>
      <c r="K61" s="123"/>
    </row>
    <row r="62" spans="1:11" ht="15.75" customHeight="1" x14ac:dyDescent="0.25">
      <c r="A62" s="168">
        <v>1</v>
      </c>
      <c r="B62" s="128">
        <v>2</v>
      </c>
      <c r="C62" s="128">
        <v>3</v>
      </c>
      <c r="D62" s="128">
        <v>5</v>
      </c>
      <c r="E62" s="134"/>
      <c r="F62" s="128">
        <v>6</v>
      </c>
      <c r="G62" s="169">
        <v>7</v>
      </c>
      <c r="H62" s="123"/>
      <c r="I62" s="123"/>
      <c r="J62" s="123"/>
      <c r="K62" s="123"/>
    </row>
    <row r="63" spans="1:11" ht="43.5" customHeight="1" x14ac:dyDescent="0.25">
      <c r="A63" s="161" t="s">
        <v>485</v>
      </c>
      <c r="B63" s="128" t="s">
        <v>131</v>
      </c>
      <c r="C63" s="128">
        <v>325</v>
      </c>
      <c r="D63" s="128">
        <v>325</v>
      </c>
      <c r="E63" s="128">
        <v>325</v>
      </c>
      <c r="F63" s="128">
        <v>325</v>
      </c>
      <c r="G63" s="128">
        <v>325</v>
      </c>
      <c r="H63" s="123"/>
      <c r="I63" s="123"/>
      <c r="J63" s="123"/>
      <c r="K63" s="123"/>
    </row>
    <row r="64" spans="1:11" ht="18" customHeight="1" x14ac:dyDescent="0.25">
      <c r="A64" s="161" t="s">
        <v>486</v>
      </c>
      <c r="B64" s="128" t="s">
        <v>131</v>
      </c>
      <c r="C64" s="128">
        <v>319</v>
      </c>
      <c r="D64" s="128">
        <v>314</v>
      </c>
      <c r="E64" s="134">
        <v>350</v>
      </c>
      <c r="F64" s="134">
        <v>350</v>
      </c>
      <c r="G64" s="134">
        <v>350</v>
      </c>
      <c r="H64" s="123"/>
      <c r="I64" s="123"/>
      <c r="J64" s="123"/>
      <c r="K64" s="123"/>
    </row>
    <row r="65" spans="1:11" ht="40.5" customHeight="1" x14ac:dyDescent="0.25">
      <c r="A65" s="161" t="s">
        <v>487</v>
      </c>
      <c r="B65" s="128" t="s">
        <v>131</v>
      </c>
      <c r="C65" s="128">
        <v>812</v>
      </c>
      <c r="D65" s="128">
        <v>847</v>
      </c>
      <c r="E65" s="134">
        <v>837</v>
      </c>
      <c r="F65" s="128">
        <v>822</v>
      </c>
      <c r="G65" s="128">
        <v>822</v>
      </c>
      <c r="H65" s="123"/>
      <c r="I65" s="123"/>
      <c r="J65" s="123"/>
      <c r="K65" s="123"/>
    </row>
    <row r="66" spans="1:11" ht="44.25" customHeight="1" x14ac:dyDescent="0.25">
      <c r="A66" s="170" t="s">
        <v>488</v>
      </c>
      <c r="B66" s="171" t="s">
        <v>131</v>
      </c>
      <c r="C66" s="171">
        <v>893</v>
      </c>
      <c r="D66" s="171">
        <v>901</v>
      </c>
      <c r="E66" s="172">
        <v>909</v>
      </c>
      <c r="F66" s="171">
        <v>884</v>
      </c>
      <c r="G66" s="173">
        <v>884</v>
      </c>
      <c r="H66" s="123"/>
      <c r="I66" s="123"/>
      <c r="J66" s="123"/>
      <c r="K66" s="123"/>
    </row>
    <row r="67" spans="1:11" ht="16.5" customHeight="1" x14ac:dyDescent="0.25">
      <c r="A67" s="123"/>
      <c r="B67" s="123"/>
      <c r="C67" s="123"/>
      <c r="D67" s="123"/>
      <c r="E67" s="123"/>
      <c r="F67" s="123"/>
      <c r="G67" s="138"/>
      <c r="H67" s="123"/>
      <c r="I67" s="123"/>
      <c r="J67" s="123"/>
      <c r="K67" s="123"/>
    </row>
    <row r="68" spans="1:11" ht="15.75" customHeight="1" x14ac:dyDescent="0.25">
      <c r="A68" s="236" t="s">
        <v>256</v>
      </c>
      <c r="B68" s="237"/>
      <c r="C68" s="237"/>
      <c r="D68" s="237"/>
      <c r="E68" s="237"/>
      <c r="F68" s="237"/>
      <c r="G68" s="238"/>
      <c r="H68" s="123"/>
      <c r="I68" s="123"/>
      <c r="J68" s="123"/>
      <c r="K68" s="123"/>
    </row>
    <row r="69" spans="1:11" ht="31.5" customHeight="1" x14ac:dyDescent="0.25">
      <c r="A69" s="235" t="s">
        <v>30</v>
      </c>
      <c r="B69" s="221" t="s">
        <v>31</v>
      </c>
      <c r="C69" s="128" t="s">
        <v>32</v>
      </c>
      <c r="D69" s="128" t="s">
        <v>33</v>
      </c>
      <c r="E69" s="182" t="s">
        <v>34</v>
      </c>
      <c r="F69" s="183"/>
      <c r="G69" s="239"/>
      <c r="H69" s="123"/>
      <c r="I69" s="123"/>
      <c r="J69" s="123"/>
      <c r="K69" s="123"/>
    </row>
    <row r="70" spans="1:11" ht="15.75" customHeight="1" x14ac:dyDescent="0.25">
      <c r="A70" s="233"/>
      <c r="B70" s="181"/>
      <c r="C70" s="128">
        <v>2015</v>
      </c>
      <c r="D70" s="128">
        <v>2016</v>
      </c>
      <c r="E70" s="58">
        <v>2017</v>
      </c>
      <c r="F70" s="58">
        <v>2018</v>
      </c>
      <c r="G70" s="152">
        <v>2019</v>
      </c>
      <c r="H70" s="123"/>
      <c r="I70" s="123"/>
      <c r="J70" s="123"/>
      <c r="K70" s="123"/>
    </row>
    <row r="71" spans="1:11" ht="15.75" customHeight="1" x14ac:dyDescent="0.25">
      <c r="A71" s="153">
        <v>1</v>
      </c>
      <c r="B71" s="58">
        <v>2</v>
      </c>
      <c r="C71" s="58">
        <v>3</v>
      </c>
      <c r="D71" s="58">
        <v>4</v>
      </c>
      <c r="E71" s="58">
        <v>5</v>
      </c>
      <c r="F71" s="58">
        <v>6</v>
      </c>
      <c r="G71" s="152">
        <v>7</v>
      </c>
      <c r="H71" s="123"/>
      <c r="I71" s="123"/>
      <c r="J71" s="123"/>
      <c r="K71" s="123"/>
    </row>
    <row r="72" spans="1:11" ht="32.25" customHeight="1" x14ac:dyDescent="0.25">
      <c r="A72" s="156" t="s">
        <v>57</v>
      </c>
      <c r="B72" s="166" t="s">
        <v>258</v>
      </c>
      <c r="C72" s="174">
        <f t="shared" ref="C72:G72" si="2">C35</f>
        <v>320587</v>
      </c>
      <c r="D72" s="174">
        <f t="shared" si="2"/>
        <v>333700</v>
      </c>
      <c r="E72" s="174">
        <f t="shared" si="2"/>
        <v>458981</v>
      </c>
      <c r="F72" s="174">
        <f t="shared" si="2"/>
        <v>486149</v>
      </c>
      <c r="G72" s="174">
        <f t="shared" si="2"/>
        <v>503968</v>
      </c>
      <c r="H72" s="123"/>
      <c r="I72" s="123"/>
      <c r="J72" s="123"/>
      <c r="K72" s="123"/>
    </row>
    <row r="73" spans="1:11" ht="15.75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11" ht="15.75" customHeight="1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</row>
    <row r="75" spans="1:11" ht="15.75" customHeight="1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</row>
    <row r="76" spans="1:11" ht="15.75" customHeight="1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</row>
    <row r="77" spans="1:11" ht="15.75" customHeight="1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ht="15.75" customHeight="1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15.75" customHeight="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11" ht="15.75" customHeight="1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11" ht="15.75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ht="15.75" customHeight="1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1:11" ht="15.75" customHeight="1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ht="15.75" customHeight="1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15.75" customHeight="1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1:11" ht="15.75" customHeight="1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1:11" ht="15.75" customHeight="1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</row>
    <row r="88" spans="1:11" ht="15.75" customHeigh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.75" customHeight="1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</row>
    <row r="90" spans="1:11" ht="15.75" customHeight="1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15.75" customHeight="1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</row>
    <row r="92" spans="1:11" ht="15.75" customHeight="1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</row>
    <row r="93" spans="1:11" ht="15.75" customHeight="1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1:11" ht="15.75" customHeight="1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1:11" ht="15.75" customHeight="1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</row>
    <row r="96" spans="1:11" ht="15.75" customHeight="1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ht="15.75" customHeight="1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5.75" customHeight="1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</row>
    <row r="99" spans="1:11" ht="15.75" customHeight="1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</row>
    <row r="100" spans="1:11" ht="15.75" customHeight="1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</row>
  </sheetData>
  <mergeCells count="44">
    <mergeCell ref="A28:C28"/>
    <mergeCell ref="A29:G29"/>
    <mergeCell ref="A30:G30"/>
    <mergeCell ref="B55:F55"/>
    <mergeCell ref="B57:G57"/>
    <mergeCell ref="E44:G44"/>
    <mergeCell ref="A47:G47"/>
    <mergeCell ref="A48:A49"/>
    <mergeCell ref="B48:B49"/>
    <mergeCell ref="E48:G48"/>
    <mergeCell ref="A31:A32"/>
    <mergeCell ref="E31:G31"/>
    <mergeCell ref="B31:B32"/>
    <mergeCell ref="B38:F38"/>
    <mergeCell ref="B40:G40"/>
    <mergeCell ref="B41:G41"/>
    <mergeCell ref="B23:G23"/>
    <mergeCell ref="D25:D26"/>
    <mergeCell ref="E25:G25"/>
    <mergeCell ref="A25:C26"/>
    <mergeCell ref="A27:C27"/>
    <mergeCell ref="A11:G11"/>
    <mergeCell ref="A12:G12"/>
    <mergeCell ref="A13:G13"/>
    <mergeCell ref="B15:G15"/>
    <mergeCell ref="B17:G17"/>
    <mergeCell ref="H18:K18"/>
    <mergeCell ref="B19:G19"/>
    <mergeCell ref="B20:G20"/>
    <mergeCell ref="H20:K20"/>
    <mergeCell ref="B21:G21"/>
    <mergeCell ref="H21:K21"/>
    <mergeCell ref="B42:G42"/>
    <mergeCell ref="A44:A45"/>
    <mergeCell ref="B44:B45"/>
    <mergeCell ref="A69:A70"/>
    <mergeCell ref="B69:B70"/>
    <mergeCell ref="B58:G58"/>
    <mergeCell ref="B59:G59"/>
    <mergeCell ref="A60:A61"/>
    <mergeCell ref="B60:B61"/>
    <mergeCell ref="A68:G68"/>
    <mergeCell ref="E69:G69"/>
    <mergeCell ref="E60:G60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8554687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7.5703125" customWidth="1"/>
    <col min="8" max="8" width="12.2851562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175"/>
      <c r="E1" s="2"/>
      <c r="F1" s="2" t="s">
        <v>0</v>
      </c>
      <c r="G1" s="204"/>
      <c r="H1" s="188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" t="s">
        <v>1</v>
      </c>
      <c r="E2" s="2"/>
      <c r="F2" s="2"/>
      <c r="G2" s="2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" t="s">
        <v>140</v>
      </c>
      <c r="E3" s="2"/>
      <c r="F3" s="2"/>
      <c r="G3" s="2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5.75" customHeight="1" x14ac:dyDescent="0.25">
      <c r="A5" s="1"/>
      <c r="B5" s="1"/>
      <c r="C5" s="2"/>
      <c r="D5" s="5"/>
      <c r="E5" s="3"/>
      <c r="F5" s="3"/>
      <c r="G5" s="3"/>
      <c r="H5" s="3"/>
      <c r="I5" s="4"/>
      <c r="J5" s="2"/>
      <c r="K5" s="2"/>
      <c r="L5" s="2"/>
      <c r="M5" s="2"/>
    </row>
    <row r="6" spans="1:13" ht="15.75" customHeight="1" x14ac:dyDescent="0.25">
      <c r="A6" s="1"/>
      <c r="B6" s="1"/>
      <c r="C6" s="2"/>
      <c r="D6" s="5"/>
      <c r="E6" s="21" t="s">
        <v>4</v>
      </c>
      <c r="F6" s="21"/>
      <c r="G6" s="21"/>
      <c r="H6" s="21"/>
      <c r="I6" s="4"/>
      <c r="J6" s="2"/>
      <c r="K6" s="2"/>
      <c r="L6" s="2"/>
      <c r="M6" s="2"/>
    </row>
    <row r="7" spans="1:13" ht="15.75" customHeight="1" x14ac:dyDescent="0.25">
      <c r="A7" s="1"/>
      <c r="B7" s="1"/>
      <c r="C7" s="2"/>
      <c r="D7" s="21" t="s">
        <v>5</v>
      </c>
      <c r="E7" s="21"/>
      <c r="F7" s="21"/>
      <c r="G7" s="21"/>
      <c r="H7" s="2"/>
      <c r="I7" s="4"/>
      <c r="J7" s="2"/>
      <c r="K7" s="2"/>
      <c r="L7" s="2"/>
      <c r="M7" s="2"/>
    </row>
    <row r="8" spans="1:13" ht="15.75" customHeight="1" x14ac:dyDescent="0.25">
      <c r="A8" s="1"/>
      <c r="B8" s="1"/>
      <c r="C8" s="2"/>
      <c r="D8" s="21" t="s">
        <v>104</v>
      </c>
      <c r="E8" s="21"/>
      <c r="F8" s="21"/>
      <c r="G8" s="21"/>
      <c r="H8" s="21"/>
      <c r="I8" s="4"/>
      <c r="J8" s="2"/>
      <c r="K8" s="2"/>
      <c r="L8" s="2"/>
      <c r="M8" s="2"/>
    </row>
    <row r="9" spans="1:13" ht="15.75" customHeight="1" x14ac:dyDescent="0.25">
      <c r="A9" s="1"/>
      <c r="B9" s="1"/>
      <c r="C9" s="2"/>
      <c r="D9" s="21" t="s">
        <v>7</v>
      </c>
      <c r="E9" s="21"/>
      <c r="F9" s="21"/>
      <c r="G9" s="21"/>
      <c r="H9" s="2"/>
      <c r="I9" s="4"/>
      <c r="J9" s="2"/>
      <c r="K9" s="2"/>
      <c r="L9" s="2"/>
      <c r="M9" s="2"/>
    </row>
    <row r="10" spans="1:13" ht="14.25" customHeight="1" x14ac:dyDescent="0.25">
      <c r="A10" s="1"/>
      <c r="B10" s="1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3" ht="14.25" customHeight="1" x14ac:dyDescent="0.25">
      <c r="A11" s="1"/>
      <c r="B11" s="1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  <row r="12" spans="1:13" ht="15.75" customHeight="1" x14ac:dyDescent="0.25">
      <c r="A12" s="11"/>
      <c r="B12" s="11"/>
      <c r="C12" s="9" t="s">
        <v>14</v>
      </c>
      <c r="D12" s="9"/>
      <c r="E12" s="9"/>
      <c r="F12" s="9"/>
      <c r="G12" s="9"/>
      <c r="H12" s="9"/>
      <c r="I12" s="10"/>
      <c r="J12" s="11"/>
      <c r="K12" s="11"/>
      <c r="L12" s="11"/>
      <c r="M12" s="11"/>
    </row>
    <row r="13" spans="1:13" ht="15.75" customHeight="1" x14ac:dyDescent="0.25">
      <c r="A13" s="86"/>
      <c r="B13" s="112" t="s">
        <v>263</v>
      </c>
      <c r="C13" s="112"/>
      <c r="D13" s="112"/>
      <c r="E13" s="112"/>
      <c r="F13" s="113"/>
      <c r="G13" s="113"/>
      <c r="H13" s="12"/>
      <c r="I13" s="10"/>
      <c r="J13" s="11"/>
      <c r="K13" s="11"/>
      <c r="L13" s="11"/>
      <c r="M13" s="11"/>
    </row>
    <row r="14" spans="1:13" ht="15.75" customHeight="1" x14ac:dyDescent="0.25">
      <c r="A14" s="11"/>
      <c r="B14" s="199" t="s">
        <v>16</v>
      </c>
      <c r="C14" s="188"/>
      <c r="D14" s="188"/>
      <c r="E14" s="188"/>
      <c r="F14" s="14"/>
      <c r="G14" s="14"/>
      <c r="H14" s="14"/>
      <c r="I14" s="10"/>
      <c r="J14" s="11"/>
      <c r="K14" s="11"/>
      <c r="L14" s="11"/>
      <c r="M14" s="11"/>
    </row>
    <row r="15" spans="1:13" ht="14.25" customHeight="1" x14ac:dyDescent="0.25">
      <c r="A15" s="11"/>
      <c r="B15" s="9"/>
      <c r="C15" s="9" t="s">
        <v>17</v>
      </c>
      <c r="D15" s="9"/>
      <c r="E15" s="9"/>
      <c r="F15" s="9"/>
      <c r="G15" s="9"/>
      <c r="H15" s="9"/>
      <c r="I15" s="10"/>
      <c r="J15" s="11"/>
      <c r="K15" s="11"/>
      <c r="L15" s="11"/>
      <c r="M15" s="11"/>
    </row>
    <row r="16" spans="1:13" ht="21" customHeight="1" x14ac:dyDescent="0.25">
      <c r="A16" s="189" t="s">
        <v>751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20.25" customHeight="1" x14ac:dyDescent="0.25">
      <c r="A17" s="19" t="s">
        <v>752</v>
      </c>
      <c r="B17" s="67"/>
      <c r="C17" s="67"/>
      <c r="D17" s="67"/>
      <c r="E17" s="67"/>
      <c r="F17" s="67"/>
      <c r="G17" s="11"/>
      <c r="H17" s="11"/>
      <c r="I17" s="10"/>
      <c r="J17" s="11"/>
      <c r="K17" s="11"/>
      <c r="L17" s="11"/>
      <c r="M17" s="11"/>
    </row>
    <row r="18" spans="1:13" ht="68.25" customHeight="1" x14ac:dyDescent="0.25">
      <c r="A18" s="189" t="s">
        <v>753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8.75" customHeight="1" x14ac:dyDescent="0.25">
      <c r="A19" s="20" t="s">
        <v>754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190" t="s">
        <v>755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16.5" customHeight="1" x14ac:dyDescent="0.25">
      <c r="A21" s="190" t="s">
        <v>756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6.5" customHeight="1" x14ac:dyDescent="0.25">
      <c r="A22" s="5" t="s">
        <v>757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9.5" customHeight="1" x14ac:dyDescent="0.25">
      <c r="A23" s="5" t="s">
        <v>758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.75" customHeight="1" x14ac:dyDescent="0.25">
      <c r="A24" s="197" t="s">
        <v>759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15.75" customHeight="1" x14ac:dyDescent="0.25">
      <c r="A25" s="74" t="s">
        <v>760</v>
      </c>
      <c r="B25" s="11"/>
      <c r="C25" s="11"/>
      <c r="D25" s="11"/>
      <c r="E25" s="11"/>
      <c r="F25" s="11"/>
      <c r="G25" s="11"/>
      <c r="H25" s="11"/>
      <c r="I25" s="18"/>
      <c r="J25" s="19"/>
      <c r="K25" s="19"/>
      <c r="L25" s="19"/>
      <c r="M25" s="11"/>
    </row>
    <row r="26" spans="1:13" ht="43.5" customHeight="1" x14ac:dyDescent="0.25">
      <c r="A26" s="187" t="s">
        <v>761</v>
      </c>
      <c r="B26" s="188"/>
      <c r="C26" s="188"/>
      <c r="D26" s="188"/>
      <c r="E26" s="188"/>
      <c r="F26" s="188"/>
      <c r="G26" s="188"/>
      <c r="H26" s="11"/>
      <c r="I26" s="18"/>
      <c r="J26" s="19"/>
      <c r="K26" s="19"/>
      <c r="L26" s="19"/>
      <c r="M26" s="11"/>
    </row>
    <row r="27" spans="1:13" ht="57.75" customHeight="1" x14ac:dyDescent="0.25">
      <c r="A27" s="189" t="s">
        <v>762</v>
      </c>
      <c r="B27" s="188"/>
      <c r="C27" s="188"/>
      <c r="D27" s="188"/>
      <c r="E27" s="188"/>
      <c r="F27" s="188"/>
      <c r="G27" s="188"/>
      <c r="H27" s="15"/>
      <c r="I27" s="10"/>
      <c r="J27" s="11"/>
      <c r="K27" s="11"/>
      <c r="L27" s="11"/>
      <c r="M27" s="11"/>
    </row>
    <row r="28" spans="1:13" ht="15.75" customHeight="1" x14ac:dyDescent="0.25">
      <c r="A28" s="180" t="s">
        <v>275</v>
      </c>
      <c r="B28" s="180" t="s">
        <v>31</v>
      </c>
      <c r="C28" s="180" t="s">
        <v>446</v>
      </c>
      <c r="D28" s="180" t="s">
        <v>447</v>
      </c>
      <c r="E28" s="182" t="s">
        <v>75</v>
      </c>
      <c r="F28" s="183"/>
      <c r="G28" s="184"/>
      <c r="H28" s="15"/>
      <c r="I28" s="21"/>
      <c r="J28" s="21"/>
      <c r="K28" s="21"/>
      <c r="L28" s="21"/>
      <c r="M28" s="21"/>
    </row>
    <row r="29" spans="1:13" ht="15.75" customHeight="1" x14ac:dyDescent="0.25">
      <c r="A29" s="181"/>
      <c r="B29" s="181"/>
      <c r="C29" s="181"/>
      <c r="D29" s="181"/>
      <c r="E29" s="27" t="s">
        <v>38</v>
      </c>
      <c r="F29" s="27" t="s">
        <v>39</v>
      </c>
      <c r="G29" s="27" t="s">
        <v>249</v>
      </c>
      <c r="H29" s="15"/>
      <c r="I29" s="21"/>
      <c r="J29" s="21"/>
      <c r="K29" s="21"/>
      <c r="L29" s="21"/>
      <c r="M29" s="21"/>
    </row>
    <row r="30" spans="1:13" ht="36" customHeight="1" x14ac:dyDescent="0.25">
      <c r="A30" s="69" t="s">
        <v>763</v>
      </c>
      <c r="B30" s="27" t="s">
        <v>41</v>
      </c>
      <c r="C30" s="29">
        <v>345236.6</v>
      </c>
      <c r="D30" s="29">
        <v>0</v>
      </c>
      <c r="E30" s="29">
        <v>0</v>
      </c>
      <c r="F30" s="29">
        <v>0</v>
      </c>
      <c r="G30" s="29">
        <v>0</v>
      </c>
      <c r="H30" s="21"/>
      <c r="I30" s="21"/>
      <c r="J30" s="21"/>
      <c r="K30" s="21"/>
      <c r="L30" s="21"/>
      <c r="M30" s="21"/>
    </row>
    <row r="31" spans="1:13" ht="35.25" customHeight="1" x14ac:dyDescent="0.25">
      <c r="A31" s="73" t="s">
        <v>764</v>
      </c>
      <c r="B31" s="27" t="s">
        <v>41</v>
      </c>
      <c r="C31" s="29">
        <v>0</v>
      </c>
      <c r="D31" s="29">
        <v>1233072</v>
      </c>
      <c r="E31" s="29">
        <v>0</v>
      </c>
      <c r="F31" s="29">
        <v>0</v>
      </c>
      <c r="G31" s="29">
        <v>0</v>
      </c>
      <c r="H31" s="21"/>
      <c r="I31" s="21"/>
      <c r="J31" s="21"/>
      <c r="K31" s="21"/>
      <c r="L31" s="21"/>
      <c r="M31" s="21"/>
    </row>
    <row r="32" spans="1:13" ht="37.5" customHeight="1" x14ac:dyDescent="0.25">
      <c r="A32" s="70" t="s">
        <v>57</v>
      </c>
      <c r="B32" s="36" t="s">
        <v>258</v>
      </c>
      <c r="C32" s="37">
        <f>C30</f>
        <v>345236.6</v>
      </c>
      <c r="D32" s="37">
        <f>D31</f>
        <v>1233072</v>
      </c>
      <c r="E32" s="37">
        <f t="shared" ref="E32:G32" si="0">E30</f>
        <v>0</v>
      </c>
      <c r="F32" s="37">
        <f t="shared" si="0"/>
        <v>0</v>
      </c>
      <c r="G32" s="37">
        <f t="shared" si="0"/>
        <v>0</v>
      </c>
      <c r="H32" s="67"/>
      <c r="I32" s="67"/>
      <c r="J32" s="67"/>
      <c r="K32" s="67"/>
      <c r="L32" s="67"/>
      <c r="M32" s="67"/>
    </row>
    <row r="33" spans="1:13" ht="36" customHeight="1" x14ac:dyDescent="0.25">
      <c r="A33" s="185" t="s">
        <v>765</v>
      </c>
      <c r="B33" s="186"/>
      <c r="C33" s="186"/>
      <c r="D33" s="186"/>
      <c r="E33" s="186"/>
      <c r="F33" s="186"/>
      <c r="G33" s="186"/>
      <c r="H33" s="15"/>
      <c r="I33" s="10"/>
      <c r="J33" s="11"/>
      <c r="K33" s="11"/>
      <c r="L33" s="11"/>
      <c r="M33" s="11"/>
    </row>
    <row r="34" spans="1:13" ht="15.75" customHeight="1" x14ac:dyDescent="0.25">
      <c r="A34" s="20" t="s">
        <v>766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0" t="s">
        <v>767</v>
      </c>
      <c r="B35" s="188"/>
      <c r="C35" s="188"/>
      <c r="D35" s="188"/>
      <c r="E35" s="188"/>
      <c r="F35" s="188"/>
      <c r="G35" s="188"/>
      <c r="H35" s="15"/>
      <c r="I35" s="21"/>
      <c r="J35" s="21"/>
      <c r="K35" s="21"/>
      <c r="L35" s="21"/>
      <c r="M35" s="21"/>
    </row>
    <row r="36" spans="1:13" ht="18" customHeight="1" x14ac:dyDescent="0.25">
      <c r="A36" s="5" t="s">
        <v>768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52.5" customHeight="1" x14ac:dyDescent="0.25">
      <c r="A37" s="189" t="s">
        <v>769</v>
      </c>
      <c r="B37" s="188"/>
      <c r="C37" s="188"/>
      <c r="D37" s="188"/>
      <c r="E37" s="188"/>
      <c r="F37" s="188"/>
      <c r="G37" s="188"/>
      <c r="H37" s="15"/>
      <c r="I37" s="10"/>
      <c r="J37" s="11"/>
      <c r="K37" s="11"/>
      <c r="L37" s="11"/>
      <c r="M37" s="11"/>
    </row>
    <row r="38" spans="1:13" ht="29.25" customHeight="1" x14ac:dyDescent="0.25">
      <c r="A38" s="180" t="s">
        <v>51</v>
      </c>
      <c r="B38" s="180" t="s">
        <v>31</v>
      </c>
      <c r="C38" s="27" t="s">
        <v>32</v>
      </c>
      <c r="D38" s="27" t="s">
        <v>33</v>
      </c>
      <c r="E38" s="182" t="s">
        <v>34</v>
      </c>
      <c r="F38" s="183"/>
      <c r="G38" s="184"/>
      <c r="H38" s="10"/>
      <c r="I38" s="11"/>
      <c r="J38" s="11"/>
      <c r="K38" s="11"/>
      <c r="L38" s="11"/>
      <c r="M38" s="11"/>
    </row>
    <row r="39" spans="1:13" ht="21" customHeight="1" x14ac:dyDescent="0.25">
      <c r="A39" s="181"/>
      <c r="B39" s="181"/>
      <c r="C39" s="27" t="s">
        <v>36</v>
      </c>
      <c r="D39" s="27" t="s">
        <v>37</v>
      </c>
      <c r="E39" s="27" t="s">
        <v>38</v>
      </c>
      <c r="F39" s="27" t="s">
        <v>39</v>
      </c>
      <c r="G39" s="27" t="s">
        <v>249</v>
      </c>
      <c r="H39" s="10"/>
      <c r="I39" s="11"/>
      <c r="J39" s="11"/>
      <c r="K39" s="11"/>
      <c r="L39" s="11"/>
      <c r="M39" s="11"/>
    </row>
    <row r="40" spans="1:13" ht="36" hidden="1" customHeight="1" x14ac:dyDescent="0.25">
      <c r="A40" s="84" t="s">
        <v>770</v>
      </c>
      <c r="B40" s="27" t="s">
        <v>126</v>
      </c>
      <c r="C40" s="144">
        <v>0</v>
      </c>
      <c r="D40" s="144">
        <v>0</v>
      </c>
      <c r="E40" s="144">
        <v>0</v>
      </c>
      <c r="F40" s="144">
        <v>0</v>
      </c>
      <c r="G40" s="88">
        <v>0</v>
      </c>
      <c r="H40" s="10"/>
      <c r="I40" s="11"/>
      <c r="J40" s="11"/>
      <c r="K40" s="11"/>
      <c r="L40" s="11"/>
      <c r="M40" s="11"/>
    </row>
    <row r="41" spans="1:13" ht="46.5" hidden="1" customHeight="1" x14ac:dyDescent="0.25">
      <c r="A41" s="84" t="s">
        <v>771</v>
      </c>
      <c r="B41" s="27" t="s">
        <v>126</v>
      </c>
      <c r="C41" s="144">
        <v>0</v>
      </c>
      <c r="D41" s="144">
        <v>0</v>
      </c>
      <c r="E41" s="144">
        <v>0</v>
      </c>
      <c r="F41" s="144">
        <v>0</v>
      </c>
      <c r="G41" s="88">
        <v>0</v>
      </c>
      <c r="H41" s="10"/>
      <c r="I41" s="19"/>
      <c r="J41" s="19"/>
      <c r="K41" s="19"/>
      <c r="L41" s="19"/>
      <c r="M41" s="11"/>
    </row>
    <row r="42" spans="1:13" ht="47.25" customHeight="1" x14ac:dyDescent="0.25">
      <c r="A42" s="84" t="s">
        <v>772</v>
      </c>
      <c r="B42" s="27" t="s">
        <v>126</v>
      </c>
      <c r="C42" s="144">
        <v>0</v>
      </c>
      <c r="D42" s="144">
        <v>715</v>
      </c>
      <c r="E42" s="144">
        <v>0</v>
      </c>
      <c r="F42" s="144">
        <v>0</v>
      </c>
      <c r="G42" s="88">
        <v>0</v>
      </c>
      <c r="H42" s="10"/>
      <c r="I42" s="19"/>
      <c r="J42" s="19"/>
      <c r="K42" s="19"/>
      <c r="L42" s="19"/>
      <c r="M42" s="11"/>
    </row>
    <row r="43" spans="1:13" ht="52.5" customHeight="1" x14ac:dyDescent="0.25">
      <c r="A43" s="84" t="s">
        <v>773</v>
      </c>
      <c r="B43" s="27" t="s">
        <v>774</v>
      </c>
      <c r="C43" s="144">
        <v>0</v>
      </c>
      <c r="D43" s="144">
        <v>17</v>
      </c>
      <c r="E43" s="144">
        <v>0</v>
      </c>
      <c r="F43" s="144">
        <v>0</v>
      </c>
      <c r="G43" s="88">
        <v>0</v>
      </c>
      <c r="H43" s="10"/>
      <c r="I43" s="19"/>
      <c r="J43" s="19"/>
      <c r="K43" s="19"/>
      <c r="L43" s="19"/>
      <c r="M43" s="11"/>
    </row>
    <row r="44" spans="1:13" ht="35.25" customHeight="1" x14ac:dyDescent="0.25">
      <c r="A44" s="84" t="s">
        <v>775</v>
      </c>
      <c r="B44" s="27" t="s">
        <v>126</v>
      </c>
      <c r="C44" s="144">
        <v>0</v>
      </c>
      <c r="D44" s="144">
        <v>63</v>
      </c>
      <c r="E44" s="144">
        <v>0</v>
      </c>
      <c r="F44" s="144">
        <v>0</v>
      </c>
      <c r="G44" s="88">
        <v>0</v>
      </c>
      <c r="H44" s="10"/>
      <c r="I44" s="19"/>
      <c r="J44" s="19"/>
      <c r="K44" s="19"/>
      <c r="L44" s="19"/>
      <c r="M44" s="11"/>
    </row>
    <row r="45" spans="1:13" ht="15.75" customHeight="1" x14ac:dyDescent="0.25">
      <c r="A45" s="1"/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</row>
    <row r="46" spans="1:13" ht="15.75" customHeight="1" x14ac:dyDescent="0.25">
      <c r="A46" s="180" t="s">
        <v>275</v>
      </c>
      <c r="B46" s="180" t="s">
        <v>31</v>
      </c>
      <c r="C46" s="180" t="s">
        <v>446</v>
      </c>
      <c r="D46" s="180" t="s">
        <v>447</v>
      </c>
      <c r="E46" s="182" t="s">
        <v>75</v>
      </c>
      <c r="F46" s="183"/>
      <c r="G46" s="184"/>
      <c r="H46" s="2"/>
      <c r="I46" s="4"/>
      <c r="J46" s="2"/>
      <c r="K46" s="2"/>
      <c r="L46" s="2"/>
      <c r="M46" s="2"/>
    </row>
    <row r="47" spans="1:13" ht="15.75" customHeight="1" x14ac:dyDescent="0.25">
      <c r="A47" s="181"/>
      <c r="B47" s="181"/>
      <c r="C47" s="181"/>
      <c r="D47" s="181"/>
      <c r="E47" s="27" t="s">
        <v>38</v>
      </c>
      <c r="F47" s="27" t="s">
        <v>39</v>
      </c>
      <c r="G47" s="27" t="s">
        <v>249</v>
      </c>
      <c r="H47" s="2"/>
      <c r="I47" s="4"/>
      <c r="J47" s="2"/>
      <c r="K47" s="2"/>
      <c r="L47" s="2"/>
      <c r="M47" s="2"/>
    </row>
    <row r="48" spans="1:13" ht="35.25" customHeight="1" x14ac:dyDescent="0.25">
      <c r="A48" s="73" t="s">
        <v>764</v>
      </c>
      <c r="B48" s="27" t="s">
        <v>41</v>
      </c>
      <c r="C48" s="29">
        <v>0</v>
      </c>
      <c r="D48" s="29">
        <v>1233072</v>
      </c>
      <c r="E48" s="29">
        <v>0</v>
      </c>
      <c r="F48" s="29">
        <v>0</v>
      </c>
      <c r="G48" s="29">
        <v>0</v>
      </c>
      <c r="H48" s="2"/>
      <c r="I48" s="4"/>
      <c r="J48" s="2"/>
      <c r="K48" s="2"/>
      <c r="L48" s="2"/>
      <c r="M48" s="2"/>
    </row>
    <row r="49" spans="1:13" ht="31.5" customHeight="1" x14ac:dyDescent="0.25">
      <c r="A49" s="70" t="s">
        <v>57</v>
      </c>
      <c r="B49" s="36" t="s">
        <v>258</v>
      </c>
      <c r="C49" s="37">
        <f t="shared" ref="C49:G49" si="1">C48</f>
        <v>0</v>
      </c>
      <c r="D49" s="37">
        <f t="shared" si="1"/>
        <v>1233072</v>
      </c>
      <c r="E49" s="37">
        <f t="shared" si="1"/>
        <v>0</v>
      </c>
      <c r="F49" s="37">
        <f t="shared" si="1"/>
        <v>0</v>
      </c>
      <c r="G49" s="37">
        <f t="shared" si="1"/>
        <v>0</v>
      </c>
      <c r="H49" s="2"/>
      <c r="I49" s="4"/>
      <c r="J49" s="2"/>
      <c r="K49" s="2"/>
      <c r="L49" s="2"/>
      <c r="M49" s="2"/>
    </row>
    <row r="50" spans="1:13" ht="15.75" customHeight="1" x14ac:dyDescent="0.25"/>
    <row r="51" spans="1:13" ht="15.75" customHeight="1" x14ac:dyDescent="0.25"/>
    <row r="52" spans="1:13" ht="15.75" customHeight="1" x14ac:dyDescent="0.25"/>
    <row r="53" spans="1:13" ht="15.75" customHeight="1" x14ac:dyDescent="0.25"/>
    <row r="54" spans="1:13" ht="15.75" customHeight="1" x14ac:dyDescent="0.25"/>
    <row r="55" spans="1:13" ht="15.75" customHeight="1" x14ac:dyDescent="0.25"/>
    <row r="56" spans="1:13" ht="15.75" customHeight="1" x14ac:dyDescent="0.25"/>
    <row r="57" spans="1:13" ht="15.75" customHeight="1" x14ac:dyDescent="0.25"/>
    <row r="58" spans="1:13" ht="15.75" customHeight="1" x14ac:dyDescent="0.25"/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5">
    <mergeCell ref="G1:H1"/>
    <mergeCell ref="B14:E14"/>
    <mergeCell ref="A16:G16"/>
    <mergeCell ref="A18:G18"/>
    <mergeCell ref="A20:G20"/>
    <mergeCell ref="A21:G21"/>
    <mergeCell ref="A24:G24"/>
    <mergeCell ref="A26:G26"/>
    <mergeCell ref="A27:G27"/>
    <mergeCell ref="A28:A29"/>
    <mergeCell ref="B28:B29"/>
    <mergeCell ref="C28:C29"/>
    <mergeCell ref="D28:D29"/>
    <mergeCell ref="E28:G28"/>
    <mergeCell ref="B46:B47"/>
    <mergeCell ref="C46:C47"/>
    <mergeCell ref="D46:D47"/>
    <mergeCell ref="E46:G46"/>
    <mergeCell ref="A33:G33"/>
    <mergeCell ref="A35:G35"/>
    <mergeCell ref="A37:G37"/>
    <mergeCell ref="A38:A39"/>
    <mergeCell ref="B38:B39"/>
    <mergeCell ref="E38:G38"/>
    <mergeCell ref="A46:A4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FF"/>
  </sheetPr>
  <dimension ref="A1:L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.140625" customWidth="1"/>
    <col min="10" max="11" width="14.28515625" customWidth="1"/>
    <col min="12" max="12" width="15" customWidth="1"/>
  </cols>
  <sheetData>
    <row r="1" spans="1:12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2"/>
      <c r="J1" s="2"/>
      <c r="K1" s="2"/>
      <c r="L1" s="2"/>
    </row>
    <row r="2" spans="1:12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2"/>
      <c r="J2" s="2"/>
      <c r="K2" s="2"/>
      <c r="L2" s="2"/>
    </row>
    <row r="3" spans="1:12" ht="14.25" customHeight="1" x14ac:dyDescent="0.25">
      <c r="A3" s="1"/>
      <c r="B3" s="1"/>
      <c r="C3" s="2"/>
      <c r="D3" s="204" t="s">
        <v>2</v>
      </c>
      <c r="E3" s="188"/>
      <c r="F3" s="188"/>
      <c r="G3" s="188"/>
      <c r="H3" s="2"/>
      <c r="I3" s="2"/>
      <c r="J3" s="2"/>
      <c r="K3" s="2"/>
      <c r="L3" s="2"/>
    </row>
    <row r="4" spans="1:12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2"/>
      <c r="J4" s="2"/>
      <c r="K4" s="2"/>
      <c r="L4" s="2"/>
    </row>
    <row r="5" spans="1:12" ht="14.25" customHeight="1" x14ac:dyDescent="0.25">
      <c r="A5" s="1"/>
      <c r="B5" s="1"/>
      <c r="C5" s="2"/>
      <c r="D5" s="3"/>
      <c r="E5" s="3"/>
      <c r="F5" s="3"/>
      <c r="G5" s="3"/>
      <c r="H5" s="2"/>
      <c r="I5" s="2"/>
      <c r="J5" s="2"/>
      <c r="K5" s="2"/>
      <c r="L5" s="2"/>
    </row>
    <row r="6" spans="1:12" ht="14.2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</row>
    <row r="8" spans="1:12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</row>
    <row r="9" spans="1:12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</row>
    <row r="10" spans="1:12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</row>
    <row r="11" spans="1:12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</row>
    <row r="13" spans="1:12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</row>
    <row r="14" spans="1:12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</row>
    <row r="15" spans="1:12" ht="34.5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</row>
    <row r="16" spans="1:12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</row>
    <row r="17" spans="1:12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</row>
    <row r="18" spans="1:12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</row>
    <row r="20" spans="1:12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1"/>
      <c r="J20" s="11"/>
      <c r="K20" s="11"/>
      <c r="L20" s="11"/>
    </row>
    <row r="21" spans="1:12" ht="15.75" customHeight="1" x14ac:dyDescent="0.25">
      <c r="A21" s="202" t="s">
        <v>105</v>
      </c>
      <c r="B21" s="188"/>
      <c r="C21" s="188"/>
      <c r="D21" s="188"/>
      <c r="E21" s="188"/>
      <c r="F21" s="188"/>
      <c r="G21" s="188"/>
      <c r="H21" s="12"/>
      <c r="I21" s="11"/>
      <c r="J21" s="11"/>
      <c r="K21" s="11"/>
      <c r="L21" s="11"/>
    </row>
    <row r="22" spans="1:12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1"/>
      <c r="J22" s="11"/>
      <c r="K22" s="11"/>
      <c r="L22" s="11"/>
    </row>
    <row r="23" spans="1:12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1"/>
      <c r="J23" s="11"/>
      <c r="K23" s="11"/>
      <c r="L23" s="11"/>
    </row>
    <row r="24" spans="1:12" ht="18" customHeight="1" x14ac:dyDescent="0.25">
      <c r="A24" s="15"/>
      <c r="B24" s="15"/>
      <c r="C24" s="11"/>
      <c r="D24" s="11"/>
      <c r="E24" s="11"/>
      <c r="F24" s="11"/>
      <c r="G24" s="11"/>
      <c r="H24" s="11"/>
      <c r="I24" s="2"/>
      <c r="J24" s="2"/>
      <c r="K24" s="2"/>
      <c r="L24" s="2"/>
    </row>
    <row r="25" spans="1:12" ht="30" customHeight="1" x14ac:dyDescent="0.25">
      <c r="A25" s="189" t="s">
        <v>106</v>
      </c>
      <c r="B25" s="188"/>
      <c r="C25" s="188"/>
      <c r="D25" s="188"/>
      <c r="E25" s="188"/>
      <c r="F25" s="188"/>
      <c r="G25" s="188"/>
      <c r="H25" s="15"/>
      <c r="I25" s="2"/>
      <c r="J25" s="2"/>
      <c r="K25" s="2"/>
      <c r="L25" s="2"/>
    </row>
    <row r="26" spans="1:12" ht="21.75" customHeight="1" x14ac:dyDescent="0.25">
      <c r="A26" s="189" t="s">
        <v>107</v>
      </c>
      <c r="B26" s="188"/>
      <c r="C26" s="188"/>
      <c r="D26" s="188"/>
      <c r="E26" s="188"/>
      <c r="F26" s="188"/>
      <c r="G26" s="188"/>
      <c r="H26" s="11"/>
      <c r="I26" s="11"/>
      <c r="J26" s="11"/>
      <c r="K26" s="11"/>
      <c r="L26" s="11"/>
    </row>
    <row r="27" spans="1:12" ht="78" customHeight="1" x14ac:dyDescent="0.25">
      <c r="A27" s="189" t="s">
        <v>108</v>
      </c>
      <c r="B27" s="188"/>
      <c r="C27" s="188"/>
      <c r="D27" s="188"/>
      <c r="E27" s="188"/>
      <c r="F27" s="188"/>
      <c r="G27" s="188"/>
      <c r="H27" s="17"/>
      <c r="I27" s="19"/>
      <c r="J27" s="19"/>
      <c r="K27" s="19"/>
      <c r="L27" s="11"/>
    </row>
    <row r="28" spans="1:12" ht="17.25" customHeight="1" x14ac:dyDescent="0.25">
      <c r="A28" s="20" t="s">
        <v>109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 customHeight="1" x14ac:dyDescent="0.25">
      <c r="A29" s="190" t="s">
        <v>110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</row>
    <row r="30" spans="1:12" ht="18" customHeight="1" x14ac:dyDescent="0.25">
      <c r="A30" s="190" t="s">
        <v>111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</row>
    <row r="31" spans="1:12" ht="16.5" customHeight="1" x14ac:dyDescent="0.25">
      <c r="A31" s="5" t="s">
        <v>112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.75" customHeight="1" x14ac:dyDescent="0.25">
      <c r="A32" s="5" t="s">
        <v>113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38.25" customHeight="1" x14ac:dyDescent="0.25">
      <c r="A33" s="189" t="s">
        <v>114</v>
      </c>
      <c r="B33" s="188"/>
      <c r="C33" s="188"/>
      <c r="D33" s="188"/>
      <c r="E33" s="188"/>
      <c r="F33" s="188"/>
      <c r="G33" s="188"/>
      <c r="H33" s="15"/>
      <c r="I33" s="23"/>
      <c r="J33" s="23"/>
      <c r="K33" s="23"/>
      <c r="L33" s="2"/>
    </row>
    <row r="34" spans="1:12" ht="16.5" customHeight="1" x14ac:dyDescent="0.25">
      <c r="A34" s="189" t="s">
        <v>115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</row>
    <row r="35" spans="1:12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</row>
    <row r="36" spans="1:12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</row>
    <row r="37" spans="1:12" ht="30.75" customHeight="1" x14ac:dyDescent="0.25">
      <c r="A37" s="206" t="s">
        <v>116</v>
      </c>
      <c r="B37" s="183"/>
      <c r="C37" s="184"/>
      <c r="D37" s="27" t="s">
        <v>77</v>
      </c>
      <c r="E37" s="27">
        <v>0.54</v>
      </c>
      <c r="F37" s="27">
        <v>0.67</v>
      </c>
      <c r="G37" s="27">
        <v>0.84</v>
      </c>
      <c r="H37" s="21"/>
      <c r="I37" s="21"/>
      <c r="J37" s="21"/>
      <c r="K37" s="21"/>
      <c r="L37" s="21"/>
    </row>
    <row r="38" spans="1:12" ht="33" customHeight="1" x14ac:dyDescent="0.25">
      <c r="A38" s="206" t="s">
        <v>117</v>
      </c>
      <c r="B38" s="183"/>
      <c r="C38" s="184"/>
      <c r="D38" s="27" t="s">
        <v>77</v>
      </c>
      <c r="E38" s="27">
        <v>0.63</v>
      </c>
      <c r="F38" s="27">
        <v>0.78</v>
      </c>
      <c r="G38" s="27">
        <v>0.97</v>
      </c>
      <c r="H38" s="21"/>
      <c r="I38" s="21"/>
      <c r="J38" s="21"/>
      <c r="K38" s="21"/>
      <c r="L38" s="21"/>
    </row>
    <row r="39" spans="1:12" ht="3.7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36" customHeight="1" x14ac:dyDescent="0.25">
      <c r="A40" s="189" t="s">
        <v>118</v>
      </c>
      <c r="B40" s="188"/>
      <c r="C40" s="188"/>
      <c r="D40" s="188"/>
      <c r="E40" s="188"/>
      <c r="F40" s="188"/>
      <c r="G40" s="188"/>
      <c r="H40" s="15"/>
      <c r="I40" s="2"/>
      <c r="J40" s="2"/>
      <c r="K40" s="2"/>
      <c r="L40" s="2"/>
    </row>
    <row r="41" spans="1:12" ht="12" customHeight="1" x14ac:dyDescent="0.25">
      <c r="A41" s="197"/>
      <c r="B41" s="188"/>
      <c r="C41" s="188"/>
      <c r="D41" s="188"/>
      <c r="E41" s="188"/>
      <c r="F41" s="188"/>
      <c r="G41" s="188"/>
      <c r="H41" s="25" t="s">
        <v>119</v>
      </c>
      <c r="I41" s="2"/>
      <c r="J41" s="2"/>
      <c r="K41" s="2"/>
      <c r="L41" s="2"/>
    </row>
    <row r="42" spans="1:12" ht="18.75" customHeight="1" x14ac:dyDescent="0.25">
      <c r="A42" s="193" t="s">
        <v>29</v>
      </c>
      <c r="B42" s="183"/>
      <c r="C42" s="183"/>
      <c r="D42" s="183"/>
      <c r="E42" s="183"/>
      <c r="F42" s="183"/>
      <c r="G42" s="184"/>
      <c r="H42" s="4"/>
      <c r="I42" s="2"/>
      <c r="J42" s="2"/>
      <c r="K42" s="2"/>
      <c r="L42" s="2"/>
    </row>
    <row r="43" spans="1:12" ht="30.75" customHeight="1" x14ac:dyDescent="0.25">
      <c r="A43" s="180" t="s">
        <v>30</v>
      </c>
      <c r="B43" s="180" t="s">
        <v>31</v>
      </c>
      <c r="C43" s="27" t="s">
        <v>32</v>
      </c>
      <c r="D43" s="27" t="s">
        <v>33</v>
      </c>
      <c r="E43" s="194" t="s">
        <v>34</v>
      </c>
      <c r="F43" s="186"/>
      <c r="G43" s="195"/>
      <c r="H43" s="4"/>
      <c r="I43" s="2"/>
      <c r="J43" s="2"/>
      <c r="K43" s="2"/>
      <c r="L43" s="2"/>
    </row>
    <row r="44" spans="1:12" ht="17.25" customHeight="1" x14ac:dyDescent="0.25">
      <c r="A44" s="181"/>
      <c r="B44" s="198"/>
      <c r="C44" s="26" t="s">
        <v>35</v>
      </c>
      <c r="D44" s="26" t="s">
        <v>36</v>
      </c>
      <c r="E44" s="26" t="s">
        <v>37</v>
      </c>
      <c r="F44" s="26" t="s">
        <v>38</v>
      </c>
      <c r="G44" s="26" t="s">
        <v>39</v>
      </c>
      <c r="H44" s="4"/>
      <c r="I44" s="2"/>
      <c r="J44" s="2"/>
      <c r="K44" s="2"/>
      <c r="L44" s="2"/>
    </row>
    <row r="45" spans="1:12" ht="33" customHeight="1" x14ac:dyDescent="0.25">
      <c r="A45" s="28" t="s">
        <v>40</v>
      </c>
      <c r="B45" s="27" t="s">
        <v>41</v>
      </c>
      <c r="C45" s="29">
        <v>359924.53200000001</v>
      </c>
      <c r="D45" s="29">
        <v>410778</v>
      </c>
      <c r="E45" s="29">
        <f>321136+749128</f>
        <v>1070264</v>
      </c>
      <c r="F45" s="29"/>
      <c r="G45" s="29"/>
      <c r="H45" s="4"/>
      <c r="I45" s="2"/>
      <c r="J45" s="2"/>
      <c r="K45" s="2"/>
      <c r="L45" s="2"/>
    </row>
    <row r="46" spans="1:12" ht="18" customHeight="1" x14ac:dyDescent="0.25">
      <c r="A46" s="30" t="s">
        <v>42</v>
      </c>
      <c r="B46" s="47"/>
      <c r="C46" s="48">
        <v>354713.53200000001</v>
      </c>
      <c r="D46" s="48">
        <v>375528</v>
      </c>
      <c r="E46" s="48">
        <f>E45</f>
        <v>1070264</v>
      </c>
      <c r="F46" s="48"/>
      <c r="G46" s="48"/>
      <c r="H46" s="33"/>
      <c r="I46" s="34"/>
      <c r="J46" s="34"/>
      <c r="K46" s="34"/>
      <c r="L46" s="34"/>
    </row>
    <row r="47" spans="1:12" ht="22.5" customHeight="1" x14ac:dyDescent="0.25">
      <c r="A47" s="30" t="s">
        <v>43</v>
      </c>
      <c r="B47" s="47"/>
      <c r="C47" s="48">
        <v>5211</v>
      </c>
      <c r="D47" s="48">
        <v>35250</v>
      </c>
      <c r="E47" s="48"/>
      <c r="F47" s="48"/>
      <c r="G47" s="48"/>
      <c r="H47" s="33"/>
      <c r="I47" s="34"/>
      <c r="J47" s="34"/>
      <c r="K47" s="34">
        <f>321136+749128</f>
        <v>1070264</v>
      </c>
      <c r="L47" s="34"/>
    </row>
    <row r="48" spans="1:12" ht="21.75" customHeight="1" x14ac:dyDescent="0.25">
      <c r="A48" s="28" t="s">
        <v>44</v>
      </c>
      <c r="B48" s="27" t="s">
        <v>41</v>
      </c>
      <c r="C48" s="29">
        <v>244806.36600000001</v>
      </c>
      <c r="D48" s="29">
        <v>253959</v>
      </c>
      <c r="E48" s="29"/>
      <c r="F48" s="29"/>
      <c r="G48" s="29"/>
      <c r="H48" s="4"/>
      <c r="I48" s="2"/>
      <c r="J48" s="2"/>
      <c r="K48" s="2"/>
      <c r="L48" s="2"/>
    </row>
    <row r="49" spans="1:12" ht="27.75" customHeight="1" x14ac:dyDescent="0.25">
      <c r="A49" s="35" t="s">
        <v>45</v>
      </c>
      <c r="B49" s="36" t="s">
        <v>41</v>
      </c>
      <c r="C49" s="37">
        <f t="shared" ref="C49:G49" si="0">C45+C48</f>
        <v>604730.89800000004</v>
      </c>
      <c r="D49" s="37">
        <f t="shared" si="0"/>
        <v>664737</v>
      </c>
      <c r="E49" s="37">
        <f t="shared" si="0"/>
        <v>1070264</v>
      </c>
      <c r="F49" s="37">
        <f t="shared" si="0"/>
        <v>0</v>
      </c>
      <c r="G49" s="37">
        <f t="shared" si="0"/>
        <v>0</v>
      </c>
      <c r="H49" s="38"/>
      <c r="I49" s="2"/>
      <c r="J49" s="2"/>
      <c r="K49" s="2"/>
      <c r="L49" s="2"/>
    </row>
    <row r="50" spans="1:12" ht="19.5" customHeight="1" x14ac:dyDescent="0.25">
      <c r="A50" s="189" t="s">
        <v>120</v>
      </c>
      <c r="B50" s="188"/>
      <c r="C50" s="188"/>
      <c r="D50" s="188"/>
      <c r="E50" s="188"/>
      <c r="F50" s="188"/>
      <c r="G50" s="188"/>
      <c r="H50" s="188"/>
      <c r="I50" s="11"/>
      <c r="J50" s="11"/>
      <c r="K50" s="11"/>
      <c r="L50" s="11"/>
    </row>
    <row r="51" spans="1:12" ht="17.25" customHeight="1" x14ac:dyDescent="0.25">
      <c r="A51" s="20" t="s">
        <v>121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" customHeight="1" x14ac:dyDescent="0.25">
      <c r="A52" s="190" t="s">
        <v>122</v>
      </c>
      <c r="B52" s="188"/>
      <c r="C52" s="188"/>
      <c r="D52" s="188"/>
      <c r="E52" s="188"/>
      <c r="F52" s="188"/>
      <c r="G52" s="188"/>
      <c r="H52" s="21"/>
      <c r="I52" s="21"/>
      <c r="J52" s="21"/>
      <c r="K52" s="21"/>
      <c r="L52" s="21"/>
    </row>
    <row r="53" spans="1:12" ht="17.25" customHeight="1" x14ac:dyDescent="0.25">
      <c r="A53" s="5" t="s">
        <v>123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32.25" customHeight="1" x14ac:dyDescent="0.25">
      <c r="A54" s="191" t="s">
        <v>124</v>
      </c>
      <c r="B54" s="188"/>
      <c r="C54" s="188"/>
      <c r="D54" s="188"/>
      <c r="E54" s="188"/>
      <c r="F54" s="188"/>
      <c r="G54" s="188"/>
      <c r="H54" s="15"/>
      <c r="I54" s="2"/>
      <c r="J54" s="2"/>
      <c r="K54" s="2"/>
      <c r="L54" s="2"/>
    </row>
    <row r="55" spans="1:12" ht="16.5" customHeight="1" x14ac:dyDescent="0.25">
      <c r="A55" s="192" t="s">
        <v>51</v>
      </c>
      <c r="B55" s="180" t="s">
        <v>31</v>
      </c>
      <c r="C55" s="40" t="s">
        <v>32</v>
      </c>
      <c r="D55" s="40" t="s">
        <v>33</v>
      </c>
      <c r="E55" s="182" t="s">
        <v>34</v>
      </c>
      <c r="F55" s="183"/>
      <c r="G55" s="184"/>
      <c r="H55" s="4"/>
      <c r="I55" s="2"/>
      <c r="J55" s="2"/>
      <c r="K55" s="2"/>
      <c r="L55" s="2"/>
    </row>
    <row r="56" spans="1:12" ht="14.25" customHeight="1" x14ac:dyDescent="0.25">
      <c r="A56" s="181"/>
      <c r="B56" s="181"/>
      <c r="C56" s="27" t="s">
        <v>35</v>
      </c>
      <c r="D56" s="27" t="s">
        <v>36</v>
      </c>
      <c r="E56" s="27" t="s">
        <v>37</v>
      </c>
      <c r="F56" s="27" t="s">
        <v>38</v>
      </c>
      <c r="G56" s="27" t="s">
        <v>39</v>
      </c>
      <c r="H56" s="4"/>
      <c r="I56" s="2"/>
      <c r="J56" s="2"/>
      <c r="K56" s="2"/>
      <c r="L56" s="2"/>
    </row>
    <row r="57" spans="1:12" ht="15.75" customHeight="1" x14ac:dyDescent="0.25">
      <c r="A57" s="41" t="s">
        <v>125</v>
      </c>
      <c r="B57" s="57" t="s">
        <v>126</v>
      </c>
      <c r="C57" s="43"/>
      <c r="D57" s="43"/>
      <c r="E57" s="56">
        <v>10700</v>
      </c>
      <c r="F57" s="43"/>
      <c r="G57" s="43"/>
      <c r="H57" s="4"/>
      <c r="I57" s="2"/>
      <c r="J57" s="2"/>
      <c r="K57" s="2"/>
      <c r="L57" s="2"/>
    </row>
    <row r="58" spans="1:12" ht="15.75" customHeight="1" x14ac:dyDescent="0.25">
      <c r="A58" s="41" t="s">
        <v>127</v>
      </c>
      <c r="B58" s="57" t="s">
        <v>126</v>
      </c>
      <c r="C58" s="43"/>
      <c r="D58" s="43"/>
      <c r="E58" s="56">
        <v>9850</v>
      </c>
      <c r="F58" s="43"/>
      <c r="G58" s="43"/>
      <c r="H58" s="4"/>
      <c r="I58" s="2"/>
      <c r="J58" s="2"/>
      <c r="K58" s="2"/>
      <c r="L58" s="2"/>
    </row>
    <row r="59" spans="1:12" ht="15.75" customHeight="1" x14ac:dyDescent="0.25">
      <c r="A59" s="41" t="s">
        <v>128</v>
      </c>
      <c r="B59" s="57" t="s">
        <v>129</v>
      </c>
      <c r="C59" s="43"/>
      <c r="D59" s="43"/>
      <c r="E59" s="56">
        <v>216009</v>
      </c>
      <c r="F59" s="43"/>
      <c r="G59" s="43"/>
      <c r="H59" s="4"/>
      <c r="I59" s="2"/>
      <c r="J59" s="2"/>
      <c r="K59" s="2"/>
      <c r="L59" s="2"/>
    </row>
    <row r="60" spans="1:12" ht="15.75" customHeight="1" x14ac:dyDescent="0.25">
      <c r="A60" s="41" t="s">
        <v>130</v>
      </c>
      <c r="B60" s="57" t="s">
        <v>131</v>
      </c>
      <c r="C60" s="43"/>
      <c r="D60" s="43"/>
      <c r="E60" s="56">
        <v>100</v>
      </c>
      <c r="F60" s="43"/>
      <c r="G60" s="43"/>
      <c r="H60" s="4"/>
      <c r="I60" s="2"/>
      <c r="J60" s="2"/>
      <c r="K60" s="2"/>
      <c r="L60" s="2"/>
    </row>
    <row r="61" spans="1:12" ht="31.5" customHeight="1" x14ac:dyDescent="0.25">
      <c r="A61" s="41" t="s">
        <v>132</v>
      </c>
      <c r="B61" s="57" t="s">
        <v>131</v>
      </c>
      <c r="C61" s="43"/>
      <c r="D61" s="43"/>
      <c r="E61" s="56">
        <v>350</v>
      </c>
      <c r="F61" s="43"/>
      <c r="G61" s="43"/>
      <c r="H61" s="4"/>
      <c r="I61" s="2"/>
      <c r="J61" s="2"/>
      <c r="K61" s="2"/>
      <c r="L61" s="2"/>
    </row>
    <row r="62" spans="1:12" ht="31.5" customHeight="1" x14ac:dyDescent="0.25">
      <c r="A62" s="41" t="s">
        <v>133</v>
      </c>
      <c r="B62" s="57" t="s">
        <v>131</v>
      </c>
      <c r="C62" s="43"/>
      <c r="D62" s="43"/>
      <c r="E62" s="56">
        <v>390</v>
      </c>
      <c r="F62" s="43"/>
      <c r="G62" s="43"/>
      <c r="H62" s="4"/>
      <c r="I62" s="2"/>
      <c r="J62" s="2"/>
      <c r="K62" s="2"/>
      <c r="L62" s="2"/>
    </row>
    <row r="63" spans="1:12" ht="30" customHeight="1" x14ac:dyDescent="0.25">
      <c r="A63" s="41" t="s">
        <v>134</v>
      </c>
      <c r="B63" s="57" t="s">
        <v>131</v>
      </c>
      <c r="C63" s="43"/>
      <c r="D63" s="43"/>
      <c r="E63" s="56">
        <v>0</v>
      </c>
      <c r="F63" s="43"/>
      <c r="G63" s="43"/>
      <c r="H63" s="4"/>
      <c r="I63" s="2"/>
      <c r="J63" s="2"/>
      <c r="K63" s="2"/>
      <c r="L63" s="2"/>
    </row>
    <row r="64" spans="1:12" ht="30" customHeight="1" x14ac:dyDescent="0.25">
      <c r="A64" s="41" t="s">
        <v>135</v>
      </c>
      <c r="B64" s="42" t="s">
        <v>126</v>
      </c>
      <c r="C64" s="56">
        <v>720</v>
      </c>
      <c r="D64" s="56">
        <v>720</v>
      </c>
      <c r="E64" s="56">
        <v>1250</v>
      </c>
      <c r="F64" s="43"/>
      <c r="G64" s="43"/>
      <c r="H64" s="4"/>
      <c r="I64" s="2"/>
      <c r="J64" s="2"/>
      <c r="K64" s="2"/>
      <c r="L64" s="2"/>
    </row>
    <row r="65" spans="1:12" ht="12" customHeight="1" x14ac:dyDescent="0.25">
      <c r="A65" s="1"/>
      <c r="B65" s="44"/>
      <c r="C65" s="45"/>
      <c r="D65" s="45"/>
      <c r="E65" s="45"/>
      <c r="F65" s="45"/>
      <c r="G65" s="45"/>
      <c r="H65" s="4"/>
      <c r="I65" s="2"/>
      <c r="J65" s="2"/>
      <c r="K65" s="2"/>
      <c r="L65" s="2"/>
    </row>
    <row r="66" spans="1:12" ht="16.5" customHeight="1" x14ac:dyDescent="0.25">
      <c r="A66" s="180" t="s">
        <v>56</v>
      </c>
      <c r="B66" s="180" t="s">
        <v>31</v>
      </c>
      <c r="C66" s="40" t="s">
        <v>32</v>
      </c>
      <c r="D66" s="40" t="s">
        <v>33</v>
      </c>
      <c r="E66" s="182" t="s">
        <v>34</v>
      </c>
      <c r="F66" s="183"/>
      <c r="G66" s="184"/>
      <c r="H66" s="4"/>
      <c r="I66" s="2"/>
      <c r="J66" s="2"/>
      <c r="K66" s="2"/>
      <c r="L66" s="2"/>
    </row>
    <row r="67" spans="1:12" ht="15.75" customHeight="1" x14ac:dyDescent="0.25">
      <c r="A67" s="181"/>
      <c r="B67" s="181"/>
      <c r="C67" s="27" t="s">
        <v>35</v>
      </c>
      <c r="D67" s="27" t="s">
        <v>36</v>
      </c>
      <c r="E67" s="27" t="s">
        <v>37</v>
      </c>
      <c r="F67" s="27" t="s">
        <v>38</v>
      </c>
      <c r="G67" s="27" t="s">
        <v>39</v>
      </c>
      <c r="H67" s="4"/>
      <c r="I67" s="2"/>
      <c r="J67" s="2"/>
      <c r="K67" s="2"/>
      <c r="L67" s="2"/>
    </row>
    <row r="68" spans="1:12" ht="30.75" customHeight="1" x14ac:dyDescent="0.25">
      <c r="A68" s="46" t="s">
        <v>40</v>
      </c>
      <c r="B68" s="27" t="s">
        <v>41</v>
      </c>
      <c r="C68" s="29">
        <f t="shared" ref="C68:G68" si="1">C45</f>
        <v>359924.53200000001</v>
      </c>
      <c r="D68" s="29">
        <f t="shared" si="1"/>
        <v>410778</v>
      </c>
      <c r="E68" s="29">
        <f t="shared" si="1"/>
        <v>1070264</v>
      </c>
      <c r="F68" s="29">
        <f t="shared" si="1"/>
        <v>0</v>
      </c>
      <c r="G68" s="29">
        <f t="shared" si="1"/>
        <v>0</v>
      </c>
      <c r="H68" s="4"/>
      <c r="I68" s="2"/>
      <c r="J68" s="2"/>
      <c r="K68" s="2"/>
      <c r="L68" s="2"/>
    </row>
    <row r="69" spans="1:12" ht="16.5" customHeight="1" x14ac:dyDescent="0.25">
      <c r="A69" s="30" t="s">
        <v>42</v>
      </c>
      <c r="B69" s="47"/>
      <c r="C69" s="48">
        <f t="shared" ref="C69:G69" si="2">C46</f>
        <v>354713.53200000001</v>
      </c>
      <c r="D69" s="48">
        <f t="shared" si="2"/>
        <v>375528</v>
      </c>
      <c r="E69" s="48">
        <f t="shared" si="2"/>
        <v>1070264</v>
      </c>
      <c r="F69" s="48">
        <f t="shared" si="2"/>
        <v>0</v>
      </c>
      <c r="G69" s="48">
        <f t="shared" si="2"/>
        <v>0</v>
      </c>
      <c r="H69" s="33"/>
      <c r="I69" s="34"/>
      <c r="J69" s="34"/>
      <c r="K69" s="34"/>
      <c r="L69" s="34"/>
    </row>
    <row r="70" spans="1:12" ht="19.5" customHeight="1" x14ac:dyDescent="0.25">
      <c r="A70" s="30" t="s">
        <v>43</v>
      </c>
      <c r="B70" s="47"/>
      <c r="C70" s="48">
        <f t="shared" ref="C70:G70" si="3">C47</f>
        <v>5211</v>
      </c>
      <c r="D70" s="48">
        <f t="shared" si="3"/>
        <v>35250</v>
      </c>
      <c r="E70" s="48">
        <f t="shared" si="3"/>
        <v>0</v>
      </c>
      <c r="F70" s="48">
        <f t="shared" si="3"/>
        <v>0</v>
      </c>
      <c r="G70" s="48">
        <f t="shared" si="3"/>
        <v>0</v>
      </c>
      <c r="H70" s="33"/>
      <c r="I70" s="34"/>
      <c r="J70" s="34"/>
      <c r="K70" s="34"/>
      <c r="L70" s="34"/>
    </row>
    <row r="71" spans="1:12" ht="32.25" customHeight="1" x14ac:dyDescent="0.25">
      <c r="A71" s="35" t="s">
        <v>57</v>
      </c>
      <c r="B71" s="36" t="s">
        <v>41</v>
      </c>
      <c r="C71" s="37">
        <f t="shared" ref="C71:G71" si="4">SUM(C68)</f>
        <v>359924.53200000001</v>
      </c>
      <c r="D71" s="37">
        <f t="shared" si="4"/>
        <v>410778</v>
      </c>
      <c r="E71" s="37">
        <f t="shared" si="4"/>
        <v>1070264</v>
      </c>
      <c r="F71" s="37">
        <f t="shared" si="4"/>
        <v>0</v>
      </c>
      <c r="G71" s="37">
        <f t="shared" si="4"/>
        <v>0</v>
      </c>
      <c r="H71" s="4"/>
      <c r="I71" s="49"/>
      <c r="J71" s="49"/>
      <c r="K71" s="49"/>
      <c r="L71" s="2"/>
    </row>
    <row r="72" spans="1:12" ht="16.5" customHeight="1" x14ac:dyDescent="0.25">
      <c r="A72" s="185" t="s">
        <v>136</v>
      </c>
      <c r="B72" s="186"/>
      <c r="C72" s="186"/>
      <c r="D72" s="186"/>
      <c r="E72" s="186"/>
      <c r="F72" s="186"/>
      <c r="G72" s="186"/>
      <c r="H72" s="15"/>
      <c r="I72" s="11"/>
      <c r="J72" s="11"/>
      <c r="K72" s="11"/>
      <c r="L72" s="11"/>
    </row>
    <row r="73" spans="1:12" ht="16.5" customHeight="1" x14ac:dyDescent="0.25">
      <c r="A73" s="17" t="s">
        <v>59</v>
      </c>
      <c r="B73" s="17"/>
      <c r="C73" s="17"/>
      <c r="D73" s="17"/>
      <c r="E73" s="17"/>
      <c r="F73" s="17"/>
      <c r="G73" s="17"/>
      <c r="H73" s="17"/>
      <c r="I73" s="11"/>
      <c r="J73" s="11"/>
      <c r="K73" s="11"/>
      <c r="L73" s="11"/>
    </row>
    <row r="74" spans="1:12" ht="15.75" customHeight="1" x14ac:dyDescent="0.25">
      <c r="A74" s="187" t="s">
        <v>137</v>
      </c>
      <c r="B74" s="188"/>
      <c r="C74" s="188"/>
      <c r="D74" s="188"/>
      <c r="E74" s="188"/>
      <c r="F74" s="188"/>
      <c r="G74" s="188"/>
      <c r="H74" s="54"/>
      <c r="I74" s="11"/>
      <c r="J74" s="11"/>
      <c r="K74" s="11"/>
      <c r="L74" s="11"/>
    </row>
    <row r="75" spans="1:12" ht="15.75" customHeight="1" x14ac:dyDescent="0.25">
      <c r="A75" s="187" t="s">
        <v>138</v>
      </c>
      <c r="B75" s="188"/>
      <c r="C75" s="188"/>
      <c r="D75" s="188"/>
      <c r="E75" s="188"/>
      <c r="F75" s="188"/>
      <c r="G75" s="188"/>
      <c r="H75" s="17"/>
      <c r="I75" s="11"/>
      <c r="J75" s="11"/>
      <c r="K75" s="11"/>
      <c r="L75" s="11"/>
    </row>
    <row r="76" spans="1:12" ht="49.5" customHeight="1" x14ac:dyDescent="0.25">
      <c r="A76" s="189" t="s">
        <v>139</v>
      </c>
      <c r="B76" s="188"/>
      <c r="C76" s="188"/>
      <c r="D76" s="188"/>
      <c r="E76" s="188"/>
      <c r="F76" s="188"/>
      <c r="G76" s="188"/>
      <c r="H76" s="15"/>
      <c r="I76" s="2"/>
      <c r="J76" s="2"/>
      <c r="K76" s="2"/>
      <c r="L76" s="2"/>
    </row>
    <row r="77" spans="1:12" ht="15.75" customHeight="1" x14ac:dyDescent="0.25">
      <c r="A77" s="180" t="s">
        <v>56</v>
      </c>
      <c r="B77" s="180" t="s">
        <v>31</v>
      </c>
      <c r="C77" s="40" t="s">
        <v>32</v>
      </c>
      <c r="D77" s="40" t="s">
        <v>33</v>
      </c>
      <c r="E77" s="182" t="s">
        <v>34</v>
      </c>
      <c r="F77" s="183"/>
      <c r="G77" s="184"/>
      <c r="H77" s="4"/>
      <c r="I77" s="2"/>
      <c r="J77" s="2"/>
      <c r="K77" s="2"/>
      <c r="L77" s="2"/>
    </row>
    <row r="78" spans="1:12" ht="18" customHeight="1" x14ac:dyDescent="0.25">
      <c r="A78" s="181"/>
      <c r="B78" s="181"/>
      <c r="C78" s="27" t="s">
        <v>35</v>
      </c>
      <c r="D78" s="27" t="s">
        <v>36</v>
      </c>
      <c r="E78" s="27" t="s">
        <v>37</v>
      </c>
      <c r="F78" s="27" t="s">
        <v>38</v>
      </c>
      <c r="G78" s="27" t="s">
        <v>39</v>
      </c>
      <c r="H78" s="4"/>
      <c r="I78" s="2"/>
      <c r="J78" s="2"/>
      <c r="K78" s="2"/>
      <c r="L78" s="2"/>
    </row>
    <row r="79" spans="1:12" ht="23.25" customHeight="1" x14ac:dyDescent="0.25">
      <c r="A79" s="46" t="s">
        <v>44</v>
      </c>
      <c r="B79" s="27" t="s">
        <v>41</v>
      </c>
      <c r="C79" s="29">
        <f t="shared" ref="C79:G79" si="5">C48</f>
        <v>244806.36600000001</v>
      </c>
      <c r="D79" s="29">
        <f t="shared" si="5"/>
        <v>253959</v>
      </c>
      <c r="E79" s="29">
        <f t="shared" si="5"/>
        <v>0</v>
      </c>
      <c r="F79" s="29">
        <f t="shared" si="5"/>
        <v>0</v>
      </c>
      <c r="G79" s="29">
        <f t="shared" si="5"/>
        <v>0</v>
      </c>
      <c r="H79" s="4"/>
      <c r="I79" s="2"/>
      <c r="J79" s="2"/>
      <c r="K79" s="2"/>
      <c r="L79" s="2"/>
    </row>
    <row r="80" spans="1:12" ht="32.25" customHeight="1" x14ac:dyDescent="0.25">
      <c r="A80" s="35" t="s">
        <v>57</v>
      </c>
      <c r="B80" s="36" t="s">
        <v>41</v>
      </c>
      <c r="C80" s="37">
        <f t="shared" ref="C80:G80" si="6">SUM(C79)</f>
        <v>244806.36600000001</v>
      </c>
      <c r="D80" s="37">
        <f t="shared" si="6"/>
        <v>253959</v>
      </c>
      <c r="E80" s="37">
        <f t="shared" si="6"/>
        <v>0</v>
      </c>
      <c r="F80" s="37">
        <f t="shared" si="6"/>
        <v>0</v>
      </c>
      <c r="G80" s="37">
        <f t="shared" si="6"/>
        <v>0</v>
      </c>
      <c r="H80" s="4"/>
      <c r="I80" s="49"/>
      <c r="J80" s="49"/>
      <c r="K80" s="49"/>
      <c r="L80" s="2"/>
    </row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1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40:G40"/>
    <mergeCell ref="A41:G41"/>
    <mergeCell ref="A42:G42"/>
    <mergeCell ref="A43:A44"/>
    <mergeCell ref="B43:B44"/>
    <mergeCell ref="E43:G43"/>
    <mergeCell ref="A50:H50"/>
    <mergeCell ref="A52:G52"/>
    <mergeCell ref="A54:G54"/>
    <mergeCell ref="A55:A56"/>
    <mergeCell ref="B55:B56"/>
    <mergeCell ref="E55:G55"/>
    <mergeCell ref="A66:A67"/>
    <mergeCell ref="A76:G76"/>
    <mergeCell ref="E77:G77"/>
    <mergeCell ref="B66:B67"/>
    <mergeCell ref="E66:G66"/>
    <mergeCell ref="A72:G72"/>
    <mergeCell ref="A74:G74"/>
    <mergeCell ref="A75:G75"/>
    <mergeCell ref="A77:A78"/>
    <mergeCell ref="B77:B78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1:M100"/>
  <sheetViews>
    <sheetView workbookViewId="0"/>
  </sheetViews>
  <sheetFormatPr defaultColWidth="14.42578125" defaultRowHeight="15" customHeight="1" x14ac:dyDescent="0.25"/>
  <cols>
    <col min="1" max="1" width="50.42578125" customWidth="1"/>
    <col min="2" max="2" width="12.42578125" customWidth="1"/>
    <col min="3" max="3" width="19.28515625" customWidth="1"/>
    <col min="4" max="4" width="18.85546875" customWidth="1"/>
    <col min="5" max="5" width="17.5703125" customWidth="1"/>
    <col min="6" max="6" width="15.85546875" customWidth="1"/>
    <col min="7" max="7" width="15.1406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2" customHeight="1" x14ac:dyDescent="0.25">
      <c r="A1" s="89"/>
      <c r="B1" s="89"/>
      <c r="C1" s="91"/>
      <c r="D1" s="91"/>
      <c r="E1" s="91"/>
      <c r="F1" s="91"/>
      <c r="G1" s="111" t="s">
        <v>776</v>
      </c>
      <c r="H1" s="91"/>
      <c r="I1" s="90"/>
      <c r="J1" s="91"/>
      <c r="K1" s="91"/>
      <c r="L1" s="91"/>
      <c r="M1" s="91"/>
    </row>
    <row r="2" spans="1:13" ht="12" customHeight="1" x14ac:dyDescent="0.25">
      <c r="A2" s="89"/>
      <c r="B2" s="89"/>
      <c r="C2" s="91"/>
      <c r="D2" s="91"/>
      <c r="E2" s="91"/>
      <c r="F2" s="91"/>
      <c r="G2" s="111" t="s">
        <v>777</v>
      </c>
      <c r="H2" s="91"/>
      <c r="I2" s="90"/>
      <c r="J2" s="91"/>
      <c r="K2" s="91"/>
      <c r="L2" s="91"/>
      <c r="M2" s="91"/>
    </row>
    <row r="3" spans="1:13" ht="12" customHeight="1" x14ac:dyDescent="0.25">
      <c r="A3" s="89"/>
      <c r="B3" s="89"/>
      <c r="C3" s="91"/>
      <c r="D3" s="91"/>
      <c r="E3" s="91"/>
      <c r="F3" s="91"/>
      <c r="G3" s="111" t="s">
        <v>778</v>
      </c>
      <c r="H3" s="91"/>
      <c r="I3" s="90"/>
      <c r="J3" s="91"/>
      <c r="K3" s="91"/>
      <c r="L3" s="91"/>
      <c r="M3" s="91"/>
    </row>
    <row r="4" spans="1:13" ht="13.5" customHeight="1" x14ac:dyDescent="0.25">
      <c r="A4" s="89"/>
      <c r="B4" s="89"/>
      <c r="C4" s="91"/>
      <c r="D4" s="91"/>
      <c r="E4" s="91"/>
      <c r="F4" s="91"/>
      <c r="G4" s="111" t="s">
        <v>779</v>
      </c>
      <c r="H4" s="91"/>
      <c r="I4" s="90"/>
      <c r="J4" s="91"/>
      <c r="K4" s="91"/>
      <c r="L4" s="91"/>
      <c r="M4" s="91"/>
    </row>
    <row r="5" spans="1:13" ht="13.5" customHeight="1" x14ac:dyDescent="0.25">
      <c r="A5" s="89"/>
      <c r="B5" s="176"/>
      <c r="C5" s="91"/>
      <c r="D5" s="91"/>
      <c r="E5" s="91"/>
      <c r="F5" s="91"/>
      <c r="G5" s="111" t="s">
        <v>780</v>
      </c>
      <c r="H5" s="91"/>
      <c r="I5" s="90"/>
      <c r="J5" s="91"/>
      <c r="K5" s="91"/>
      <c r="L5" s="91"/>
      <c r="M5" s="91"/>
    </row>
    <row r="6" spans="1:13" ht="13.5" customHeight="1" x14ac:dyDescent="0.25">
      <c r="A6" s="1"/>
      <c r="B6" s="177"/>
      <c r="C6" s="3"/>
      <c r="D6" s="3"/>
      <c r="E6" s="3"/>
      <c r="F6" s="2"/>
      <c r="G6" s="2"/>
      <c r="H6" s="2"/>
      <c r="I6" s="4"/>
      <c r="J6" s="2"/>
      <c r="K6" s="2"/>
      <c r="L6" s="2"/>
      <c r="M6" s="2"/>
    </row>
    <row r="7" spans="1:13" ht="14.25" customHeight="1" x14ac:dyDescent="0.25">
      <c r="A7" s="1"/>
      <c r="B7" s="177"/>
      <c r="C7" s="3"/>
      <c r="D7" s="3"/>
      <c r="E7" s="2"/>
      <c r="F7" s="2"/>
      <c r="G7" s="178" t="s">
        <v>781</v>
      </c>
      <c r="H7" s="2"/>
      <c r="I7" s="4"/>
      <c r="J7" s="2"/>
      <c r="K7" s="2"/>
      <c r="L7" s="2"/>
      <c r="M7" s="2"/>
    </row>
    <row r="8" spans="1:13" ht="15.75" customHeight="1" x14ac:dyDescent="0.25">
      <c r="A8" s="5"/>
      <c r="B8" s="5"/>
      <c r="C8" s="5"/>
      <c r="D8" s="5" t="s">
        <v>4</v>
      </c>
      <c r="E8" s="5"/>
      <c r="F8" s="5"/>
      <c r="G8" s="5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5" t="s">
        <v>782</v>
      </c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 t="s">
        <v>783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5">
      <c r="A11" s="5"/>
      <c r="B11" s="5"/>
      <c r="C11" s="5"/>
      <c r="D11" s="5" t="s">
        <v>7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25">
      <c r="A13" s="11"/>
      <c r="B13" s="11"/>
      <c r="C13" s="9" t="s">
        <v>14</v>
      </c>
      <c r="D13" s="9"/>
      <c r="E13" s="9"/>
      <c r="F13" s="9"/>
      <c r="G13" s="9"/>
      <c r="H13" s="9"/>
      <c r="I13" s="10"/>
      <c r="J13" s="11"/>
      <c r="K13" s="11"/>
      <c r="L13" s="11"/>
      <c r="M13" s="11"/>
    </row>
    <row r="14" spans="1:13" ht="15.75" customHeight="1" x14ac:dyDescent="0.25">
      <c r="A14" s="86"/>
      <c r="B14" s="112" t="s">
        <v>263</v>
      </c>
      <c r="C14" s="112"/>
      <c r="D14" s="112"/>
      <c r="E14" s="112"/>
      <c r="F14" s="113"/>
      <c r="G14" s="113"/>
      <c r="H14" s="12"/>
      <c r="I14" s="10"/>
      <c r="J14" s="11"/>
      <c r="K14" s="11"/>
      <c r="L14" s="11"/>
      <c r="M14" s="11"/>
    </row>
    <row r="15" spans="1:13" ht="15.75" customHeight="1" x14ac:dyDescent="0.25">
      <c r="A15" s="11"/>
      <c r="B15" s="199" t="s">
        <v>16</v>
      </c>
      <c r="C15" s="188"/>
      <c r="D15" s="188"/>
      <c r="E15" s="188"/>
      <c r="F15" s="14"/>
      <c r="G15" s="14"/>
      <c r="H15" s="14"/>
      <c r="I15" s="10"/>
      <c r="J15" s="11"/>
      <c r="K15" s="11"/>
      <c r="L15" s="11"/>
      <c r="M15" s="11"/>
    </row>
    <row r="16" spans="1:13" ht="14.25" customHeight="1" x14ac:dyDescent="0.25">
      <c r="A16" s="11"/>
      <c r="B16" s="9"/>
      <c r="C16" s="9" t="s">
        <v>17</v>
      </c>
      <c r="D16" s="9"/>
      <c r="E16" s="9"/>
      <c r="F16" s="9"/>
      <c r="G16" s="9"/>
      <c r="H16" s="9"/>
      <c r="I16" s="10"/>
      <c r="J16" s="11"/>
      <c r="K16" s="11"/>
      <c r="L16" s="11"/>
      <c r="M16" s="11"/>
    </row>
    <row r="17" spans="1:13" ht="27" customHeight="1" x14ac:dyDescent="0.25">
      <c r="A17" s="189" t="s">
        <v>784</v>
      </c>
      <c r="B17" s="188"/>
      <c r="C17" s="188"/>
      <c r="D17" s="188"/>
      <c r="E17" s="188"/>
      <c r="F17" s="188"/>
      <c r="G17" s="188"/>
      <c r="H17" s="15"/>
      <c r="I17" s="10"/>
      <c r="J17" s="11"/>
      <c r="K17" s="11"/>
      <c r="L17" s="11"/>
      <c r="M17" s="11"/>
    </row>
    <row r="18" spans="1:13" ht="20.25" customHeight="1" x14ac:dyDescent="0.25">
      <c r="A18" s="19" t="s">
        <v>785</v>
      </c>
      <c r="B18" s="67"/>
      <c r="C18" s="67"/>
      <c r="D18" s="67"/>
      <c r="E18" s="67"/>
      <c r="F18" s="67"/>
      <c r="G18" s="11"/>
      <c r="H18" s="11"/>
      <c r="I18" s="10"/>
      <c r="J18" s="11"/>
      <c r="K18" s="11"/>
      <c r="L18" s="11"/>
      <c r="M18" s="11"/>
    </row>
    <row r="19" spans="1:13" ht="48.75" customHeight="1" x14ac:dyDescent="0.25">
      <c r="A19" s="189" t="s">
        <v>786</v>
      </c>
      <c r="B19" s="188"/>
      <c r="C19" s="188"/>
      <c r="D19" s="188"/>
      <c r="E19" s="188"/>
      <c r="F19" s="188"/>
      <c r="G19" s="188"/>
      <c r="H19" s="17"/>
      <c r="I19" s="18"/>
      <c r="J19" s="19"/>
      <c r="K19" s="19"/>
      <c r="L19" s="19"/>
      <c r="M19" s="11"/>
    </row>
    <row r="20" spans="1:13" ht="18.75" customHeight="1" x14ac:dyDescent="0.25">
      <c r="A20" s="20" t="s">
        <v>787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75" customHeight="1" x14ac:dyDescent="0.25">
      <c r="A21" s="190" t="s">
        <v>788</v>
      </c>
      <c r="B21" s="188"/>
      <c r="C21" s="188"/>
      <c r="D21" s="188"/>
      <c r="E21" s="188"/>
      <c r="F21" s="188"/>
      <c r="G21" s="188"/>
      <c r="H21" s="21"/>
      <c r="I21" s="21"/>
      <c r="J21" s="21"/>
      <c r="K21" s="21"/>
      <c r="L21" s="21"/>
      <c r="M21" s="21"/>
    </row>
    <row r="22" spans="1:13" ht="18.75" customHeight="1" x14ac:dyDescent="0.25">
      <c r="A22" s="190" t="s">
        <v>789</v>
      </c>
      <c r="B22" s="188"/>
      <c r="C22" s="188"/>
      <c r="D22" s="188"/>
      <c r="E22" s="188"/>
      <c r="F22" s="188"/>
      <c r="G22" s="188"/>
      <c r="H22" s="15"/>
      <c r="I22" s="21"/>
      <c r="J22" s="21"/>
      <c r="K22" s="21"/>
      <c r="L22" s="21"/>
      <c r="M22" s="21"/>
    </row>
    <row r="23" spans="1:13" ht="15.75" customHeight="1" x14ac:dyDescent="0.25">
      <c r="A23" s="5" t="s">
        <v>790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5" t="s">
        <v>791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1.75" customHeight="1" x14ac:dyDescent="0.25">
      <c r="A25" s="197" t="s">
        <v>792</v>
      </c>
      <c r="B25" s="188"/>
      <c r="C25" s="188"/>
      <c r="D25" s="188"/>
      <c r="E25" s="188"/>
      <c r="F25" s="188"/>
      <c r="G25" s="188"/>
      <c r="H25" s="15"/>
      <c r="I25" s="18"/>
      <c r="J25" s="19"/>
      <c r="K25" s="19"/>
      <c r="L25" s="19"/>
      <c r="M25" s="11"/>
    </row>
    <row r="26" spans="1:13" ht="39.75" customHeight="1" x14ac:dyDescent="0.25">
      <c r="A26" s="189" t="s">
        <v>793</v>
      </c>
      <c r="B26" s="188"/>
      <c r="C26" s="188"/>
      <c r="D26" s="188"/>
      <c r="E26" s="188"/>
      <c r="F26" s="188"/>
      <c r="G26" s="188"/>
      <c r="H26" s="15"/>
      <c r="I26" s="10"/>
      <c r="J26" s="11"/>
      <c r="K26" s="11"/>
      <c r="L26" s="11"/>
      <c r="M26" s="11"/>
    </row>
    <row r="27" spans="1:13" ht="15.75" hidden="1" customHeight="1" x14ac:dyDescent="0.25">
      <c r="A27" s="16"/>
      <c r="B27" s="16"/>
      <c r="C27" s="16"/>
      <c r="D27" s="16"/>
      <c r="E27" s="16"/>
      <c r="F27" s="16"/>
      <c r="G27" s="16"/>
      <c r="H27" s="15"/>
      <c r="I27" s="10"/>
      <c r="J27" s="11"/>
      <c r="K27" s="11"/>
      <c r="L27" s="11"/>
      <c r="M27" s="11"/>
    </row>
    <row r="28" spans="1:13" ht="15.75" customHeight="1" x14ac:dyDescent="0.25">
      <c r="A28" s="180" t="s">
        <v>275</v>
      </c>
      <c r="B28" s="180" t="s">
        <v>31</v>
      </c>
      <c r="C28" s="180" t="s">
        <v>446</v>
      </c>
      <c r="D28" s="180" t="s">
        <v>447</v>
      </c>
      <c r="E28" s="182" t="s">
        <v>75</v>
      </c>
      <c r="F28" s="183"/>
      <c r="G28" s="184"/>
      <c r="H28" s="15"/>
      <c r="I28" s="21"/>
      <c r="J28" s="21"/>
      <c r="K28" s="21"/>
      <c r="L28" s="21"/>
      <c r="M28" s="21"/>
    </row>
    <row r="29" spans="1:13" ht="15.75" customHeight="1" x14ac:dyDescent="0.25">
      <c r="A29" s="181"/>
      <c r="B29" s="181"/>
      <c r="C29" s="181"/>
      <c r="D29" s="181"/>
      <c r="E29" s="27" t="s">
        <v>38</v>
      </c>
      <c r="F29" s="27" t="s">
        <v>39</v>
      </c>
      <c r="G29" s="27" t="s">
        <v>249</v>
      </c>
      <c r="H29" s="15"/>
      <c r="I29" s="21"/>
      <c r="J29" s="21"/>
      <c r="K29" s="21"/>
      <c r="L29" s="21"/>
      <c r="M29" s="21"/>
    </row>
    <row r="30" spans="1:13" ht="31.5" customHeight="1" x14ac:dyDescent="0.25">
      <c r="A30" s="69" t="s">
        <v>794</v>
      </c>
      <c r="B30" s="27" t="s">
        <v>41</v>
      </c>
      <c r="C30" s="29">
        <v>3256.3</v>
      </c>
      <c r="D30" s="29"/>
      <c r="E30" s="29"/>
      <c r="F30" s="29"/>
      <c r="G30" s="29"/>
      <c r="H30" s="21"/>
      <c r="I30" s="21"/>
      <c r="J30" s="21"/>
      <c r="K30" s="21"/>
      <c r="L30" s="21"/>
      <c r="M30" s="21"/>
    </row>
    <row r="31" spans="1:13" ht="31.5" customHeight="1" x14ac:dyDescent="0.25">
      <c r="A31" s="69" t="s">
        <v>254</v>
      </c>
      <c r="B31" s="27" t="s">
        <v>41</v>
      </c>
      <c r="C31" s="29"/>
      <c r="D31" s="29">
        <f>10186+1000</f>
        <v>11186</v>
      </c>
      <c r="E31" s="29"/>
      <c r="F31" s="29"/>
      <c r="G31" s="29"/>
      <c r="H31" s="21"/>
      <c r="I31" s="21"/>
      <c r="J31" s="21"/>
      <c r="K31" s="21"/>
      <c r="L31" s="21"/>
      <c r="M31" s="21"/>
    </row>
    <row r="32" spans="1:13" ht="31.5" customHeight="1" x14ac:dyDescent="0.25">
      <c r="A32" s="70" t="s">
        <v>57</v>
      </c>
      <c r="B32" s="36" t="s">
        <v>258</v>
      </c>
      <c r="C32" s="37">
        <f t="shared" ref="C32:G32" si="0">C30+C31</f>
        <v>3256.3</v>
      </c>
      <c r="D32" s="37">
        <f t="shared" si="0"/>
        <v>11186</v>
      </c>
      <c r="E32" s="37">
        <f t="shared" si="0"/>
        <v>0</v>
      </c>
      <c r="F32" s="37">
        <f t="shared" si="0"/>
        <v>0</v>
      </c>
      <c r="G32" s="37">
        <f t="shared" si="0"/>
        <v>0</v>
      </c>
      <c r="H32" s="67"/>
      <c r="I32" s="67"/>
      <c r="J32" s="67"/>
      <c r="K32" s="67"/>
      <c r="L32" s="67"/>
      <c r="M32" s="67"/>
    </row>
    <row r="33" spans="1:13" ht="21" customHeight="1" x14ac:dyDescent="0.25">
      <c r="A33" s="246" t="s">
        <v>795</v>
      </c>
      <c r="B33" s="188"/>
      <c r="C33" s="188"/>
      <c r="D33" s="188"/>
      <c r="E33" s="188"/>
      <c r="F33" s="188"/>
      <c r="G33" s="188"/>
      <c r="H33" s="15"/>
      <c r="I33" s="10"/>
      <c r="J33" s="11"/>
      <c r="K33" s="11"/>
      <c r="L33" s="11"/>
      <c r="M33" s="11"/>
    </row>
    <row r="34" spans="1:13" ht="17.25" customHeight="1" x14ac:dyDescent="0.25">
      <c r="A34" s="20" t="s">
        <v>796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6.5" customHeight="1" x14ac:dyDescent="0.25">
      <c r="A35" s="190" t="s">
        <v>453</v>
      </c>
      <c r="B35" s="188"/>
      <c r="C35" s="188"/>
      <c r="D35" s="188"/>
      <c r="E35" s="188"/>
      <c r="F35" s="188"/>
      <c r="G35" s="188"/>
      <c r="H35" s="15"/>
      <c r="I35" s="21"/>
      <c r="J35" s="21"/>
      <c r="K35" s="21"/>
      <c r="L35" s="21"/>
      <c r="M35" s="21"/>
    </row>
    <row r="36" spans="1:13" ht="15.75" customHeight="1" x14ac:dyDescent="0.25">
      <c r="A36" s="5" t="s">
        <v>797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43.5" customHeight="1" x14ac:dyDescent="0.25">
      <c r="A37" s="189" t="s">
        <v>798</v>
      </c>
      <c r="B37" s="188"/>
      <c r="C37" s="188"/>
      <c r="D37" s="188"/>
      <c r="E37" s="188"/>
      <c r="F37" s="188"/>
      <c r="G37" s="188"/>
      <c r="H37" s="15"/>
      <c r="I37" s="10"/>
      <c r="J37" s="11"/>
      <c r="K37" s="11"/>
      <c r="L37" s="11"/>
      <c r="M37" s="11"/>
    </row>
    <row r="38" spans="1:13" ht="34.5" customHeight="1" x14ac:dyDescent="0.25">
      <c r="A38" s="180" t="s">
        <v>51</v>
      </c>
      <c r="B38" s="180" t="s">
        <v>31</v>
      </c>
      <c r="C38" s="27" t="s">
        <v>32</v>
      </c>
      <c r="D38" s="27" t="s">
        <v>33</v>
      </c>
      <c r="E38" s="182" t="s">
        <v>34</v>
      </c>
      <c r="F38" s="183"/>
      <c r="G38" s="184"/>
      <c r="H38" s="10"/>
      <c r="I38" s="11"/>
      <c r="J38" s="11"/>
      <c r="K38" s="11"/>
      <c r="L38" s="11"/>
      <c r="M38" s="11"/>
    </row>
    <row r="39" spans="1:13" ht="21" customHeight="1" x14ac:dyDescent="0.25">
      <c r="A39" s="181"/>
      <c r="B39" s="181"/>
      <c r="C39" s="27" t="s">
        <v>36</v>
      </c>
      <c r="D39" s="27" t="s">
        <v>37</v>
      </c>
      <c r="E39" s="27" t="s">
        <v>38</v>
      </c>
      <c r="F39" s="27" t="s">
        <v>39</v>
      </c>
      <c r="G39" s="27" t="s">
        <v>249</v>
      </c>
      <c r="H39" s="10"/>
      <c r="I39" s="11"/>
      <c r="J39" s="11"/>
      <c r="K39" s="11"/>
      <c r="L39" s="11"/>
      <c r="M39" s="11"/>
    </row>
    <row r="40" spans="1:13" ht="21" customHeight="1" x14ac:dyDescent="0.25">
      <c r="A40" s="87" t="s">
        <v>282</v>
      </c>
      <c r="B40" s="151" t="s">
        <v>527</v>
      </c>
      <c r="C40" s="27"/>
      <c r="D40" s="27">
        <v>1</v>
      </c>
      <c r="E40" s="27"/>
      <c r="F40" s="27"/>
      <c r="G40" s="27"/>
      <c r="H40" s="10"/>
      <c r="I40" s="11"/>
      <c r="J40" s="11"/>
      <c r="K40" s="11"/>
      <c r="L40" s="11"/>
      <c r="M40" s="11"/>
    </row>
    <row r="41" spans="1:13" ht="33" customHeight="1" x14ac:dyDescent="0.25">
      <c r="A41" s="179" t="s">
        <v>283</v>
      </c>
      <c r="B41" s="151" t="s">
        <v>527</v>
      </c>
      <c r="C41" s="27"/>
      <c r="D41" s="27">
        <v>46</v>
      </c>
      <c r="E41" s="27"/>
      <c r="F41" s="27"/>
      <c r="G41" s="27"/>
      <c r="H41" s="10"/>
      <c r="I41" s="11"/>
      <c r="J41" s="11"/>
      <c r="K41" s="11"/>
      <c r="L41" s="11"/>
      <c r="M41" s="11"/>
    </row>
    <row r="42" spans="1:13" ht="15.75" customHeight="1" x14ac:dyDescent="0.25">
      <c r="A42" s="213"/>
      <c r="B42" s="188"/>
      <c r="C42" s="188"/>
      <c r="D42" s="188"/>
      <c r="E42" s="188"/>
      <c r="F42" s="188"/>
      <c r="G42" s="188"/>
      <c r="H42" s="188"/>
      <c r="I42" s="10"/>
      <c r="J42" s="19"/>
      <c r="K42" s="19"/>
      <c r="L42" s="19"/>
      <c r="M42" s="19"/>
    </row>
    <row r="43" spans="1:13" ht="30" customHeight="1" x14ac:dyDescent="0.25">
      <c r="A43" s="180" t="s">
        <v>56</v>
      </c>
      <c r="B43" s="180" t="s">
        <v>31</v>
      </c>
      <c r="C43" s="27" t="s">
        <v>32</v>
      </c>
      <c r="D43" s="27" t="s">
        <v>33</v>
      </c>
      <c r="E43" s="182" t="s">
        <v>34</v>
      </c>
      <c r="F43" s="183"/>
      <c r="G43" s="184"/>
      <c r="H43" s="10"/>
      <c r="I43" s="11"/>
      <c r="J43" s="11"/>
      <c r="K43" s="11"/>
      <c r="L43" s="11"/>
      <c r="M43" s="11"/>
    </row>
    <row r="44" spans="1:13" ht="18" customHeight="1" x14ac:dyDescent="0.25">
      <c r="A44" s="181"/>
      <c r="B44" s="181"/>
      <c r="C44" s="27" t="s">
        <v>36</v>
      </c>
      <c r="D44" s="27" t="s">
        <v>37</v>
      </c>
      <c r="E44" s="27" t="s">
        <v>38</v>
      </c>
      <c r="F44" s="27" t="s">
        <v>39</v>
      </c>
      <c r="G44" s="27" t="s">
        <v>249</v>
      </c>
      <c r="H44" s="10"/>
      <c r="I44" s="11"/>
      <c r="J44" s="11"/>
      <c r="K44" s="11"/>
      <c r="L44" s="11"/>
      <c r="M44" s="11"/>
    </row>
    <row r="45" spans="1:13" ht="42" customHeight="1" x14ac:dyDescent="0.25">
      <c r="A45" s="69" t="s">
        <v>799</v>
      </c>
      <c r="B45" s="27" t="s">
        <v>41</v>
      </c>
      <c r="C45" s="29">
        <f t="shared" ref="C45:G45" si="1">C31</f>
        <v>0</v>
      </c>
      <c r="D45" s="29">
        <f t="shared" si="1"/>
        <v>11186</v>
      </c>
      <c r="E45" s="29">
        <f t="shared" si="1"/>
        <v>0</v>
      </c>
      <c r="F45" s="29">
        <f t="shared" si="1"/>
        <v>0</v>
      </c>
      <c r="G45" s="29">
        <f t="shared" si="1"/>
        <v>0</v>
      </c>
      <c r="H45" s="10"/>
      <c r="I45" s="11"/>
      <c r="J45" s="11"/>
      <c r="K45" s="11"/>
      <c r="L45" s="11"/>
      <c r="M45" s="11"/>
    </row>
    <row r="46" spans="1:13" ht="34.5" customHeight="1" x14ac:dyDescent="0.25">
      <c r="A46" s="35" t="s">
        <v>57</v>
      </c>
      <c r="B46" s="36" t="s">
        <v>41</v>
      </c>
      <c r="C46" s="37">
        <f t="shared" ref="C46:G46" si="2">C45</f>
        <v>0</v>
      </c>
      <c r="D46" s="37">
        <f t="shared" si="2"/>
        <v>11186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10"/>
      <c r="I46" s="11"/>
      <c r="J46" s="77"/>
      <c r="K46" s="77"/>
      <c r="L46" s="77"/>
      <c r="M46" s="11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B43:B44"/>
    <mergeCell ref="B15:E15"/>
    <mergeCell ref="A17:G17"/>
    <mergeCell ref="A19:G19"/>
    <mergeCell ref="A21:G21"/>
    <mergeCell ref="A22:G22"/>
    <mergeCell ref="B38:B39"/>
    <mergeCell ref="A25:G25"/>
    <mergeCell ref="A26:G26"/>
    <mergeCell ref="A42:H42"/>
    <mergeCell ref="E43:G43"/>
    <mergeCell ref="A33:G33"/>
    <mergeCell ref="A35:G35"/>
    <mergeCell ref="A43:A44"/>
    <mergeCell ref="A38:A39"/>
    <mergeCell ref="A37:G37"/>
    <mergeCell ref="E38:G38"/>
    <mergeCell ref="A28:A29"/>
    <mergeCell ref="B28:B29"/>
    <mergeCell ref="C28:C29"/>
    <mergeCell ref="D28:D29"/>
    <mergeCell ref="E28:G28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1:M100"/>
  <sheetViews>
    <sheetView tabSelected="1" topLeftCell="A23" workbookViewId="0">
      <selection activeCell="A29" sqref="A29"/>
    </sheetView>
  </sheetViews>
  <sheetFormatPr defaultColWidth="14.42578125" defaultRowHeight="15" customHeight="1" x14ac:dyDescent="0.25"/>
  <cols>
    <col min="1" max="1" width="45.85546875" customWidth="1"/>
    <col min="2" max="2" width="12.42578125" customWidth="1"/>
    <col min="3" max="3" width="11.28515625" customWidth="1"/>
    <col min="4" max="5" width="10.5703125" customWidth="1"/>
    <col min="6" max="7" width="10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216" t="s">
        <v>227</v>
      </c>
      <c r="C1" s="188"/>
      <c r="D1" s="188"/>
      <c r="E1" s="188"/>
      <c r="F1" s="188"/>
      <c r="G1" s="11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216" t="s">
        <v>228</v>
      </c>
      <c r="C2" s="188"/>
      <c r="D2" s="188"/>
      <c r="E2" s="188"/>
      <c r="F2" s="188"/>
      <c r="G2" s="11"/>
      <c r="H2" s="11"/>
      <c r="I2" s="10"/>
      <c r="J2" s="11"/>
      <c r="K2" s="11"/>
      <c r="L2" s="11"/>
      <c r="M2" s="11"/>
    </row>
    <row r="3" spans="1:13" ht="15.75" hidden="1" customHeight="1" x14ac:dyDescent="0.25">
      <c r="A3" s="5"/>
      <c r="B3" s="216" t="s">
        <v>229</v>
      </c>
      <c r="C3" s="188"/>
      <c r="D3" s="188"/>
      <c r="E3" s="188"/>
      <c r="F3" s="188"/>
      <c r="G3" s="11"/>
      <c r="H3" s="11"/>
      <c r="I3" s="5"/>
      <c r="J3" s="5"/>
      <c r="K3" s="5"/>
      <c r="L3" s="5"/>
      <c r="M3" s="5"/>
    </row>
    <row r="4" spans="1:13" ht="15.75" hidden="1" customHeight="1" x14ac:dyDescent="0.25">
      <c r="A4" s="5"/>
      <c r="B4" s="216" t="s">
        <v>230</v>
      </c>
      <c r="C4" s="188"/>
      <c r="D4" s="188"/>
      <c r="E4" s="188"/>
      <c r="F4" s="188"/>
      <c r="G4" s="11"/>
      <c r="H4" s="11"/>
      <c r="I4" s="5"/>
      <c r="J4" s="5"/>
      <c r="K4" s="5"/>
      <c r="L4" s="5"/>
      <c r="M4" s="5"/>
    </row>
    <row r="5" spans="1:13" ht="31.5" customHeight="1" x14ac:dyDescent="0.25">
      <c r="A5" s="15"/>
      <c r="B5" s="15"/>
      <c r="C5" s="6"/>
      <c r="D5" s="21"/>
      <c r="E5" s="11"/>
      <c r="F5" s="11"/>
      <c r="G5" s="11"/>
      <c r="H5" s="11"/>
      <c r="I5" s="10"/>
      <c r="J5" s="11"/>
      <c r="K5" s="11"/>
      <c r="L5" s="11"/>
      <c r="M5" s="11"/>
    </row>
    <row r="6" spans="1:13" ht="21.75" customHeight="1" x14ac:dyDescent="0.25">
      <c r="A6" s="15"/>
      <c r="B6" s="15"/>
      <c r="C6" s="6"/>
      <c r="D6" s="213" t="s">
        <v>809</v>
      </c>
      <c r="E6" s="188"/>
      <c r="F6" s="188"/>
      <c r="G6" s="188"/>
      <c r="H6" s="11"/>
      <c r="I6" s="10"/>
      <c r="J6" s="11"/>
      <c r="K6" s="11"/>
      <c r="L6" s="11"/>
      <c r="M6" s="11"/>
    </row>
    <row r="7" spans="1:13" ht="97.5" customHeight="1" x14ac:dyDescent="0.25">
      <c r="A7" s="15"/>
      <c r="B7" s="15"/>
      <c r="C7" s="6"/>
      <c r="D7" s="188"/>
      <c r="E7" s="188"/>
      <c r="F7" s="188"/>
      <c r="G7" s="188"/>
      <c r="H7" s="11"/>
      <c r="I7" s="10"/>
      <c r="J7" s="11"/>
      <c r="K7" s="11"/>
      <c r="L7" s="11"/>
      <c r="M7" s="11"/>
    </row>
    <row r="8" spans="1:13" ht="15.75" customHeight="1" x14ac:dyDescent="0.25">
      <c r="A8" s="5"/>
      <c r="B8" s="5"/>
      <c r="C8" s="15"/>
      <c r="D8" s="21"/>
      <c r="E8" s="11"/>
      <c r="F8" s="11"/>
      <c r="G8" s="11"/>
      <c r="H8" s="92"/>
      <c r="I8" s="5"/>
      <c r="J8" s="5"/>
      <c r="K8" s="5"/>
      <c r="L8" s="5"/>
      <c r="M8" s="5"/>
    </row>
    <row r="9" spans="1:13" ht="19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25">
      <c r="A10" s="200" t="s">
        <v>248</v>
      </c>
      <c r="B10" s="188"/>
      <c r="C10" s="188"/>
      <c r="D10" s="188"/>
      <c r="E10" s="188"/>
      <c r="F10" s="188"/>
      <c r="G10" s="188"/>
      <c r="H10" s="9"/>
      <c r="I10" s="10"/>
      <c r="J10" s="11"/>
      <c r="K10" s="11"/>
      <c r="L10" s="11"/>
      <c r="M10" s="11"/>
    </row>
    <row r="11" spans="1:13" ht="15.75" customHeight="1" x14ac:dyDescent="0.25">
      <c r="A11" s="202" t="s">
        <v>800</v>
      </c>
      <c r="B11" s="188"/>
      <c r="C11" s="188"/>
      <c r="D11" s="188"/>
      <c r="E11" s="188"/>
      <c r="F11" s="188"/>
      <c r="G11" s="188"/>
      <c r="H11" s="12"/>
      <c r="I11" s="10"/>
      <c r="J11" s="11"/>
      <c r="K11" s="11"/>
      <c r="L11" s="11"/>
      <c r="M11" s="11"/>
    </row>
    <row r="12" spans="1:13" ht="15.75" customHeight="1" x14ac:dyDescent="0.25">
      <c r="A12" s="86"/>
      <c r="B12" s="13" t="s">
        <v>801</v>
      </c>
      <c r="C12" s="13"/>
      <c r="D12" s="13"/>
      <c r="E12" s="13"/>
      <c r="F12" s="13"/>
      <c r="G12" s="13"/>
      <c r="H12" s="14"/>
      <c r="I12" s="10"/>
      <c r="J12" s="11"/>
      <c r="K12" s="11"/>
      <c r="L12" s="11"/>
      <c r="M12" s="11"/>
    </row>
    <row r="13" spans="1:13" ht="15" customHeight="1" x14ac:dyDescent="0.25">
      <c r="A13" s="200" t="s">
        <v>810</v>
      </c>
      <c r="B13" s="188"/>
      <c r="C13" s="188"/>
      <c r="D13" s="188"/>
      <c r="E13" s="188"/>
      <c r="F13" s="188"/>
      <c r="G13" s="188"/>
      <c r="H13" s="9"/>
      <c r="I13" s="10"/>
      <c r="J13" s="11"/>
      <c r="K13" s="11"/>
      <c r="L13" s="11"/>
      <c r="M13" s="11"/>
    </row>
    <row r="14" spans="1:13" ht="15.75" customHeight="1" x14ac:dyDescent="0.25">
      <c r="A14" s="8"/>
      <c r="B14" s="8"/>
      <c r="C14" s="8"/>
      <c r="D14" s="8"/>
      <c r="E14" s="8"/>
      <c r="F14" s="8"/>
      <c r="G14" s="8"/>
      <c r="H14" s="9"/>
      <c r="I14" s="10"/>
      <c r="J14" s="11"/>
      <c r="K14" s="11"/>
      <c r="L14" s="11"/>
      <c r="M14" s="11"/>
    </row>
    <row r="15" spans="1:13" ht="152.25" customHeight="1" x14ac:dyDescent="0.25">
      <c r="A15" s="187" t="s">
        <v>811</v>
      </c>
      <c r="B15" s="188"/>
      <c r="C15" s="188"/>
      <c r="D15" s="188"/>
      <c r="E15" s="188"/>
      <c r="F15" s="188"/>
      <c r="G15" s="188"/>
      <c r="H15" s="15"/>
      <c r="I15" s="10"/>
      <c r="J15" s="11"/>
      <c r="K15" s="11"/>
      <c r="L15" s="11"/>
      <c r="M15" s="11"/>
    </row>
    <row r="16" spans="1:13" ht="25.5" customHeight="1" x14ac:dyDescent="0.25">
      <c r="A16" s="187" t="s">
        <v>808</v>
      </c>
      <c r="B16" s="188"/>
      <c r="C16" s="188"/>
      <c r="D16" s="188"/>
      <c r="E16" s="188"/>
      <c r="F16" s="188"/>
      <c r="G16" s="188"/>
      <c r="H16" s="11"/>
      <c r="I16" s="10"/>
      <c r="J16" s="11"/>
      <c r="K16" s="11"/>
      <c r="L16" s="11"/>
      <c r="M16" s="11"/>
    </row>
    <row r="17" spans="1:13" ht="55.5" customHeight="1" x14ac:dyDescent="0.25">
      <c r="A17" s="189" t="s">
        <v>812</v>
      </c>
      <c r="B17" s="188"/>
      <c r="C17" s="188"/>
      <c r="D17" s="188"/>
      <c r="E17" s="188"/>
      <c r="F17" s="188"/>
      <c r="G17" s="188"/>
      <c r="H17" s="17"/>
      <c r="I17" s="18"/>
      <c r="J17" s="19"/>
      <c r="K17" s="19"/>
      <c r="L17" s="19"/>
      <c r="M17" s="11"/>
    </row>
    <row r="18" spans="1:13" ht="15.75" customHeight="1" x14ac:dyDescent="0.25">
      <c r="A18" s="20" t="s">
        <v>231</v>
      </c>
      <c r="B18" s="67"/>
      <c r="C18" s="67"/>
      <c r="D18" s="67"/>
      <c r="E18" s="67"/>
      <c r="F18" s="67"/>
      <c r="G18" s="67"/>
      <c r="H18" s="21"/>
      <c r="I18" s="21"/>
      <c r="J18" s="21"/>
      <c r="K18" s="21"/>
      <c r="L18" s="21"/>
      <c r="M18" s="21"/>
    </row>
    <row r="19" spans="1:13" ht="15.75" customHeight="1" x14ac:dyDescent="0.25">
      <c r="A19" s="215" t="s">
        <v>813</v>
      </c>
      <c r="B19" s="247"/>
      <c r="C19" s="247"/>
      <c r="D19" s="247"/>
      <c r="E19" s="247"/>
      <c r="F19" s="247"/>
      <c r="G19" s="247"/>
      <c r="H19" s="21"/>
      <c r="I19" s="21"/>
      <c r="J19" s="21"/>
      <c r="K19" s="21"/>
      <c r="L19" s="21"/>
      <c r="M19" s="21"/>
    </row>
    <row r="20" spans="1:13" ht="15.75" customHeight="1" x14ac:dyDescent="0.25">
      <c r="A20" s="215" t="s">
        <v>802</v>
      </c>
      <c r="B20" s="247"/>
      <c r="C20" s="247"/>
      <c r="D20" s="247"/>
      <c r="E20" s="247"/>
      <c r="F20" s="247"/>
      <c r="G20" s="247"/>
      <c r="H20" s="15"/>
      <c r="I20" s="21"/>
      <c r="J20" s="21"/>
      <c r="K20" s="21"/>
      <c r="L20" s="21"/>
      <c r="M20" s="21"/>
    </row>
    <row r="21" spans="1:13" ht="15.75" customHeight="1" x14ac:dyDescent="0.25">
      <c r="A21" s="20" t="s">
        <v>815</v>
      </c>
      <c r="B21" s="67"/>
      <c r="C21" s="67"/>
      <c r="D21" s="67"/>
      <c r="E21" s="67"/>
      <c r="F21" s="67"/>
      <c r="G21" s="67"/>
      <c r="H21" s="21"/>
      <c r="I21" s="21"/>
      <c r="J21" s="21"/>
      <c r="K21" s="21"/>
      <c r="L21" s="21"/>
      <c r="M21" s="21"/>
    </row>
    <row r="22" spans="1:13" ht="15.75" customHeight="1" x14ac:dyDescent="0.25">
      <c r="A22" s="20" t="s">
        <v>814</v>
      </c>
      <c r="B22" s="67"/>
      <c r="C22" s="67"/>
      <c r="D22" s="67"/>
      <c r="E22" s="67"/>
      <c r="F22" s="67"/>
      <c r="G22" s="67"/>
      <c r="H22" s="21"/>
      <c r="I22" s="21"/>
      <c r="J22" s="21"/>
      <c r="K22" s="21"/>
      <c r="L22" s="21"/>
      <c r="M22" s="21"/>
    </row>
    <row r="23" spans="1:13" ht="15.75" customHeight="1" x14ac:dyDescent="0.25">
      <c r="A23" s="189" t="s">
        <v>253</v>
      </c>
      <c r="B23" s="247"/>
      <c r="C23" s="247"/>
      <c r="D23" s="247"/>
      <c r="E23" s="247"/>
      <c r="F23" s="247"/>
      <c r="G23" s="247"/>
      <c r="H23" s="15"/>
      <c r="I23" s="18"/>
      <c r="J23" s="19"/>
      <c r="K23" s="19"/>
      <c r="L23" s="19"/>
      <c r="M23" s="11"/>
    </row>
    <row r="24" spans="1:13" ht="15.75" customHeight="1" x14ac:dyDescent="0.25">
      <c r="A24" s="68" t="s">
        <v>803</v>
      </c>
      <c r="B24" s="11"/>
      <c r="C24" s="11"/>
      <c r="D24" s="24"/>
      <c r="E24" s="24"/>
      <c r="F24" s="24"/>
      <c r="G24" s="24"/>
      <c r="H24" s="15"/>
      <c r="I24" s="18"/>
      <c r="J24" s="19"/>
      <c r="K24" s="19"/>
      <c r="L24" s="19"/>
      <c r="M24" s="11"/>
    </row>
    <row r="25" spans="1:13" ht="19.5" customHeight="1" x14ac:dyDescent="0.25">
      <c r="A25" s="76"/>
      <c r="B25" s="11"/>
      <c r="C25" s="11"/>
      <c r="D25" s="24"/>
      <c r="E25" s="24"/>
      <c r="F25" s="24"/>
      <c r="G25" s="24"/>
      <c r="H25" s="15"/>
      <c r="I25" s="18"/>
      <c r="J25" s="19"/>
      <c r="K25" s="19"/>
      <c r="L25" s="19"/>
      <c r="M25" s="11"/>
    </row>
    <row r="26" spans="1:13" ht="64.5" customHeight="1" x14ac:dyDescent="0.25">
      <c r="A26" s="189" t="s">
        <v>816</v>
      </c>
      <c r="B26" s="188"/>
      <c r="C26" s="188"/>
      <c r="D26" s="188"/>
      <c r="E26" s="188"/>
      <c r="F26" s="188"/>
      <c r="G26" s="188"/>
      <c r="H26" s="15"/>
      <c r="I26" s="10"/>
      <c r="J26" s="11"/>
      <c r="K26" s="11"/>
      <c r="L26" s="11"/>
      <c r="M26" s="11"/>
    </row>
    <row r="27" spans="1:13" ht="47.25" customHeight="1" x14ac:dyDescent="0.25">
      <c r="A27" s="180" t="s">
        <v>238</v>
      </c>
      <c r="B27" s="180" t="s">
        <v>239</v>
      </c>
      <c r="C27" s="27" t="s">
        <v>232</v>
      </c>
      <c r="D27" s="27" t="s">
        <v>233</v>
      </c>
      <c r="E27" s="182" t="s">
        <v>243</v>
      </c>
      <c r="F27" s="183"/>
      <c r="G27" s="184"/>
      <c r="H27" s="15"/>
      <c r="I27" s="10"/>
      <c r="J27" s="11"/>
      <c r="K27" s="11"/>
      <c r="L27" s="11"/>
      <c r="M27" s="11"/>
    </row>
    <row r="28" spans="1:13" ht="15.75" customHeight="1" x14ac:dyDescent="0.25">
      <c r="A28" s="181"/>
      <c r="B28" s="181"/>
      <c r="C28" s="27" t="s">
        <v>242</v>
      </c>
      <c r="D28" s="27" t="s">
        <v>247</v>
      </c>
      <c r="E28" s="27" t="s">
        <v>240</v>
      </c>
      <c r="F28" s="27" t="s">
        <v>246</v>
      </c>
      <c r="G28" s="27" t="s">
        <v>807</v>
      </c>
      <c r="H28" s="15"/>
      <c r="I28" s="21"/>
      <c r="J28" s="21"/>
      <c r="K28" s="21"/>
      <c r="L28" s="21"/>
      <c r="M28" s="21"/>
    </row>
    <row r="29" spans="1:13" ht="75" customHeight="1" x14ac:dyDescent="0.25">
      <c r="A29" s="69" t="s">
        <v>804</v>
      </c>
      <c r="B29" s="27" t="s">
        <v>241</v>
      </c>
      <c r="C29" s="27">
        <v>6</v>
      </c>
      <c r="D29" s="27">
        <v>6</v>
      </c>
      <c r="E29" s="27">
        <v>6</v>
      </c>
      <c r="F29" s="27">
        <v>6</v>
      </c>
      <c r="G29" s="27">
        <v>0</v>
      </c>
      <c r="H29" s="15"/>
      <c r="I29" s="21"/>
      <c r="J29" s="21"/>
      <c r="K29" s="21"/>
      <c r="L29" s="21"/>
      <c r="M29" s="21"/>
    </row>
    <row r="30" spans="1:13" ht="18.75" customHeight="1" x14ac:dyDescent="0.25">
      <c r="A30" s="16"/>
      <c r="B30" s="16"/>
      <c r="C30" s="16"/>
      <c r="D30" s="16"/>
      <c r="E30" s="16"/>
      <c r="F30" s="16"/>
      <c r="G30" s="16"/>
      <c r="H30" s="67"/>
      <c r="I30" s="67"/>
      <c r="J30" s="67"/>
      <c r="K30" s="67"/>
      <c r="L30" s="67"/>
      <c r="M30" s="67"/>
    </row>
    <row r="31" spans="1:13" ht="51" customHeight="1" x14ac:dyDescent="0.25">
      <c r="A31" s="180" t="s">
        <v>805</v>
      </c>
      <c r="B31" s="180" t="s">
        <v>239</v>
      </c>
      <c r="C31" s="27" t="s">
        <v>233</v>
      </c>
      <c r="D31" s="27" t="s">
        <v>233</v>
      </c>
      <c r="E31" s="182" t="s">
        <v>243</v>
      </c>
      <c r="F31" s="183"/>
      <c r="G31" s="184"/>
      <c r="H31" s="15"/>
      <c r="I31" s="10"/>
      <c r="J31" s="11"/>
      <c r="K31" s="11"/>
      <c r="L31" s="11"/>
      <c r="M31" s="11"/>
    </row>
    <row r="32" spans="1:13" ht="37.5" customHeight="1" x14ac:dyDescent="0.25">
      <c r="A32" s="181"/>
      <c r="B32" s="181"/>
      <c r="C32" s="27" t="s">
        <v>234</v>
      </c>
      <c r="D32" s="27" t="s">
        <v>235</v>
      </c>
      <c r="E32" s="27" t="s">
        <v>240</v>
      </c>
      <c r="F32" s="27" t="s">
        <v>246</v>
      </c>
      <c r="G32" s="27" t="s">
        <v>807</v>
      </c>
      <c r="H32" s="10"/>
      <c r="I32" s="11"/>
      <c r="J32" s="11"/>
      <c r="K32" s="11"/>
      <c r="L32" s="11"/>
      <c r="M32" s="11"/>
    </row>
    <row r="33" spans="1:13" ht="123" customHeight="1" x14ac:dyDescent="0.25">
      <c r="A33" s="69" t="s">
        <v>806</v>
      </c>
      <c r="B33" s="27" t="s">
        <v>236</v>
      </c>
      <c r="C33" s="56">
        <v>677221.9</v>
      </c>
      <c r="D33" s="56">
        <v>503642</v>
      </c>
      <c r="E33" s="56">
        <v>513137</v>
      </c>
      <c r="F33" s="56">
        <v>513137</v>
      </c>
      <c r="G33" s="56">
        <v>0</v>
      </c>
      <c r="H33" s="10"/>
      <c r="I33" s="11"/>
      <c r="J33" s="11"/>
      <c r="K33" s="11"/>
      <c r="L33" s="11"/>
      <c r="M33" s="11"/>
    </row>
    <row r="34" spans="1:13" ht="31.5" customHeight="1" x14ac:dyDescent="0.25">
      <c r="A34" s="73" t="s">
        <v>237</v>
      </c>
      <c r="B34" s="27" t="s">
        <v>236</v>
      </c>
      <c r="C34" s="56">
        <v>526249</v>
      </c>
      <c r="D34" s="56">
        <v>503642</v>
      </c>
      <c r="E34" s="56">
        <f t="shared" ref="E34:G34" si="0">E33</f>
        <v>513137</v>
      </c>
      <c r="F34" s="56">
        <f t="shared" si="0"/>
        <v>513137</v>
      </c>
      <c r="G34" s="56">
        <f t="shared" si="0"/>
        <v>0</v>
      </c>
      <c r="H34" s="10"/>
      <c r="I34" s="11"/>
      <c r="J34" s="11"/>
      <c r="K34" s="11"/>
      <c r="L34" s="11"/>
      <c r="M34" s="11"/>
    </row>
    <row r="35" spans="1:13" ht="15.75" customHeight="1" x14ac:dyDescent="0.25"/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1">
    <mergeCell ref="B1:F1"/>
    <mergeCell ref="B2:F2"/>
    <mergeCell ref="B3:F3"/>
    <mergeCell ref="B4:F4"/>
    <mergeCell ref="D6:G7"/>
    <mergeCell ref="A10:G10"/>
    <mergeCell ref="A11:G11"/>
    <mergeCell ref="A26:G26"/>
    <mergeCell ref="A27:A28"/>
    <mergeCell ref="B27:B28"/>
    <mergeCell ref="E27:G27"/>
    <mergeCell ref="A31:A32"/>
    <mergeCell ref="B31:B32"/>
    <mergeCell ref="E31:G31"/>
    <mergeCell ref="A13:G13"/>
    <mergeCell ref="A15:G15"/>
    <mergeCell ref="A16:G16"/>
    <mergeCell ref="A17:G17"/>
    <mergeCell ref="A19:G19"/>
    <mergeCell ref="A20:G20"/>
    <mergeCell ref="A23:G23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37.5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105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89" t="s">
        <v>141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142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81.75" customHeight="1" x14ac:dyDescent="0.25">
      <c r="A27" s="189" t="s">
        <v>143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144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145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146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6.25" customHeight="1" x14ac:dyDescent="0.25">
      <c r="A33" s="189" t="s">
        <v>149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21.75" customHeight="1" x14ac:dyDescent="0.25">
      <c r="A34" s="189" t="s">
        <v>150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10" t="s">
        <v>151</v>
      </c>
      <c r="B37" s="183"/>
      <c r="C37" s="184"/>
      <c r="D37" s="27" t="s">
        <v>77</v>
      </c>
      <c r="E37" s="27">
        <v>0.9</v>
      </c>
      <c r="F37" s="27">
        <v>0.7</v>
      </c>
      <c r="G37" s="27">
        <v>0.2</v>
      </c>
      <c r="H37" s="21"/>
      <c r="I37" s="21"/>
      <c r="J37" s="21"/>
      <c r="K37" s="21"/>
      <c r="L37" s="21"/>
      <c r="M37" s="21"/>
    </row>
    <row r="38" spans="1:13" ht="34.5" customHeight="1" x14ac:dyDescent="0.25">
      <c r="A38" s="210" t="s">
        <v>152</v>
      </c>
      <c r="B38" s="183"/>
      <c r="C38" s="184"/>
      <c r="D38" s="27" t="s">
        <v>77</v>
      </c>
      <c r="E38" s="27">
        <v>85</v>
      </c>
      <c r="F38" s="27">
        <v>85</v>
      </c>
      <c r="G38" s="27">
        <v>85</v>
      </c>
      <c r="H38" s="21"/>
      <c r="I38" s="21"/>
      <c r="J38" s="21"/>
      <c r="K38" s="21"/>
      <c r="L38" s="21"/>
      <c r="M38" s="21"/>
    </row>
    <row r="39" spans="1:13" ht="34.5" customHeight="1" x14ac:dyDescent="0.25">
      <c r="A39" s="210" t="s">
        <v>153</v>
      </c>
      <c r="B39" s="183"/>
      <c r="C39" s="184"/>
      <c r="D39" s="27" t="s">
        <v>154</v>
      </c>
      <c r="E39" s="27">
        <v>9</v>
      </c>
      <c r="F39" s="27">
        <v>8.9</v>
      </c>
      <c r="G39" s="27">
        <v>7.2</v>
      </c>
      <c r="H39" s="21"/>
      <c r="I39" s="21"/>
      <c r="J39" s="21"/>
      <c r="K39" s="21"/>
      <c r="L39" s="21"/>
      <c r="M39" s="21"/>
    </row>
    <row r="40" spans="1:13" ht="32.25" customHeight="1" x14ac:dyDescent="0.25">
      <c r="A40" s="210" t="s">
        <v>155</v>
      </c>
      <c r="B40" s="183"/>
      <c r="C40" s="184"/>
      <c r="D40" s="27" t="s">
        <v>156</v>
      </c>
      <c r="E40" s="58">
        <v>4.7</v>
      </c>
      <c r="F40" s="58">
        <v>4.5999999999999996</v>
      </c>
      <c r="G40" s="58">
        <v>4.5</v>
      </c>
      <c r="H40" s="21"/>
      <c r="I40" s="21"/>
      <c r="J40" s="21"/>
      <c r="K40" s="21"/>
      <c r="L40" s="21"/>
      <c r="M40" s="21"/>
    </row>
    <row r="41" spans="1:13" ht="35.25" customHeight="1" x14ac:dyDescent="0.25">
      <c r="A41" s="210" t="s">
        <v>157</v>
      </c>
      <c r="B41" s="183"/>
      <c r="C41" s="184"/>
      <c r="D41" s="27" t="s">
        <v>77</v>
      </c>
      <c r="E41" s="27">
        <v>3.9</v>
      </c>
      <c r="F41" s="27">
        <v>3.5</v>
      </c>
      <c r="G41" s="27">
        <v>3.1</v>
      </c>
      <c r="H41" s="21"/>
      <c r="I41" s="21"/>
      <c r="J41" s="21"/>
      <c r="K41" s="21"/>
      <c r="L41" s="21"/>
      <c r="M41" s="21"/>
    </row>
    <row r="42" spans="1:13" ht="111.75" customHeight="1" x14ac:dyDescent="0.25">
      <c r="A42" s="191" t="s">
        <v>158</v>
      </c>
      <c r="B42" s="188"/>
      <c r="C42" s="188"/>
      <c r="D42" s="188"/>
      <c r="E42" s="188"/>
      <c r="F42" s="188"/>
      <c r="G42" s="188"/>
      <c r="H42" s="15"/>
      <c r="I42" s="4"/>
      <c r="J42" s="2"/>
      <c r="K42" s="2"/>
      <c r="L42" s="2"/>
      <c r="M42" s="2"/>
    </row>
    <row r="43" spans="1:13" ht="15.75" customHeight="1" x14ac:dyDescent="0.25">
      <c r="A43" s="197"/>
      <c r="B43" s="188"/>
      <c r="C43" s="188"/>
      <c r="D43" s="188"/>
      <c r="E43" s="188"/>
      <c r="F43" s="188"/>
      <c r="G43" s="188"/>
      <c r="H43" s="25"/>
      <c r="I43" s="4"/>
      <c r="J43" s="2"/>
      <c r="K43" s="2"/>
      <c r="L43" s="2"/>
      <c r="M43" s="2"/>
    </row>
    <row r="44" spans="1:13" ht="18.75" customHeight="1" x14ac:dyDescent="0.25">
      <c r="A44" s="193" t="s">
        <v>29</v>
      </c>
      <c r="B44" s="183"/>
      <c r="C44" s="183"/>
      <c r="D44" s="183"/>
      <c r="E44" s="183"/>
      <c r="F44" s="183"/>
      <c r="G44" s="184"/>
      <c r="H44" s="4"/>
      <c r="I44" s="2"/>
      <c r="J44" s="2"/>
      <c r="K44" s="2"/>
      <c r="L44" s="2"/>
      <c r="M44" s="2"/>
    </row>
    <row r="45" spans="1:13" ht="30.75" customHeight="1" x14ac:dyDescent="0.25">
      <c r="A45" s="180" t="s">
        <v>30</v>
      </c>
      <c r="B45" s="180" t="s">
        <v>31</v>
      </c>
      <c r="C45" s="27" t="s">
        <v>32</v>
      </c>
      <c r="D45" s="27" t="s">
        <v>33</v>
      </c>
      <c r="E45" s="194" t="s">
        <v>34</v>
      </c>
      <c r="F45" s="186"/>
      <c r="G45" s="195"/>
      <c r="H45" s="4"/>
      <c r="I45" s="2"/>
      <c r="J45" s="2"/>
      <c r="K45" s="2"/>
      <c r="L45" s="2"/>
      <c r="M45" s="2"/>
    </row>
    <row r="46" spans="1:13" ht="17.25" customHeight="1" x14ac:dyDescent="0.25">
      <c r="A46" s="181"/>
      <c r="B46" s="198"/>
      <c r="C46" s="26" t="s">
        <v>35</v>
      </c>
      <c r="D46" s="26" t="s">
        <v>36</v>
      </c>
      <c r="E46" s="26" t="s">
        <v>37</v>
      </c>
      <c r="F46" s="26" t="s">
        <v>38</v>
      </c>
      <c r="G46" s="26" t="s">
        <v>39</v>
      </c>
      <c r="H46" s="4"/>
      <c r="I46" s="2"/>
      <c r="J46" s="2"/>
      <c r="K46" s="2"/>
      <c r="L46" s="2"/>
      <c r="M46" s="2"/>
    </row>
    <row r="47" spans="1:13" ht="33" customHeight="1" x14ac:dyDescent="0.25">
      <c r="A47" s="28" t="s">
        <v>40</v>
      </c>
      <c r="B47" s="27" t="s">
        <v>41</v>
      </c>
      <c r="C47" s="29">
        <v>184507.57500000001</v>
      </c>
      <c r="D47" s="29">
        <v>730703</v>
      </c>
      <c r="E47" s="29">
        <f>8059195+138019</f>
        <v>8197214</v>
      </c>
      <c r="F47" s="29">
        <v>0</v>
      </c>
      <c r="G47" s="29">
        <v>0</v>
      </c>
      <c r="H47" s="4"/>
      <c r="I47" s="2"/>
      <c r="J47" s="2"/>
      <c r="K47" s="2"/>
      <c r="L47" s="2"/>
      <c r="M47" s="2"/>
    </row>
    <row r="48" spans="1:13" ht="24" customHeight="1" x14ac:dyDescent="0.25">
      <c r="A48" s="30" t="s">
        <v>42</v>
      </c>
      <c r="B48" s="47"/>
      <c r="C48" s="48">
        <v>0</v>
      </c>
      <c r="D48" s="48">
        <v>0</v>
      </c>
      <c r="E48" s="48">
        <f t="shared" ref="E48:G48" si="0">E47</f>
        <v>8197214</v>
      </c>
      <c r="F48" s="48">
        <f t="shared" si="0"/>
        <v>0</v>
      </c>
      <c r="G48" s="48">
        <f t="shared" si="0"/>
        <v>0</v>
      </c>
      <c r="H48" s="33"/>
      <c r="I48" s="34"/>
      <c r="J48" s="34"/>
      <c r="K48" s="34"/>
      <c r="L48" s="34"/>
      <c r="M48" s="34"/>
    </row>
    <row r="49" spans="1:13" ht="28.5" customHeight="1" x14ac:dyDescent="0.25">
      <c r="A49" s="30" t="s">
        <v>43</v>
      </c>
      <c r="B49" s="47"/>
      <c r="C49" s="48">
        <f t="shared" ref="C49:D49" si="1">C47</f>
        <v>184507.57500000001</v>
      </c>
      <c r="D49" s="48">
        <f t="shared" si="1"/>
        <v>730703</v>
      </c>
      <c r="E49" s="48"/>
      <c r="F49" s="48"/>
      <c r="G49" s="48"/>
      <c r="H49" s="33"/>
      <c r="I49" s="34"/>
      <c r="J49" s="34"/>
      <c r="K49" s="34"/>
      <c r="L49" s="34"/>
      <c r="M49" s="34"/>
    </row>
    <row r="50" spans="1:13" ht="21.75" customHeight="1" x14ac:dyDescent="0.25">
      <c r="A50" s="28" t="s">
        <v>44</v>
      </c>
      <c r="B50" s="27" t="s">
        <v>41</v>
      </c>
      <c r="C50" s="29">
        <v>5888832.0140000004</v>
      </c>
      <c r="D50" s="29">
        <v>6154726</v>
      </c>
      <c r="E50" s="29">
        <v>0</v>
      </c>
      <c r="F50" s="29">
        <v>0</v>
      </c>
      <c r="G50" s="29">
        <v>0</v>
      </c>
      <c r="H50" s="4"/>
      <c r="I50" s="2"/>
      <c r="J50" s="2"/>
      <c r="K50" s="2"/>
      <c r="L50" s="2"/>
      <c r="M50" s="2"/>
    </row>
    <row r="51" spans="1:13" ht="27.75" customHeight="1" x14ac:dyDescent="0.25">
      <c r="A51" s="35" t="s">
        <v>45</v>
      </c>
      <c r="B51" s="36" t="s">
        <v>41</v>
      </c>
      <c r="C51" s="37">
        <f t="shared" ref="C51:G51" si="2">C47+C50</f>
        <v>6073339.5890000006</v>
      </c>
      <c r="D51" s="37">
        <f t="shared" si="2"/>
        <v>6885429</v>
      </c>
      <c r="E51" s="37">
        <f t="shared" si="2"/>
        <v>8197214</v>
      </c>
      <c r="F51" s="37">
        <f t="shared" si="2"/>
        <v>0</v>
      </c>
      <c r="G51" s="37">
        <f t="shared" si="2"/>
        <v>0</v>
      </c>
      <c r="H51" s="38"/>
      <c r="I51" s="2"/>
      <c r="J51" s="2"/>
      <c r="K51" s="2"/>
      <c r="L51" s="2"/>
      <c r="M51" s="2"/>
    </row>
    <row r="52" spans="1:13" ht="30" customHeight="1" x14ac:dyDescent="0.25">
      <c r="A52" s="189" t="s">
        <v>159</v>
      </c>
      <c r="B52" s="188"/>
      <c r="C52" s="188"/>
      <c r="D52" s="188"/>
      <c r="E52" s="188"/>
      <c r="F52" s="188"/>
      <c r="G52" s="188"/>
      <c r="H52" s="188"/>
      <c r="I52" s="10"/>
      <c r="J52" s="11"/>
      <c r="K52" s="11"/>
      <c r="L52" s="11"/>
      <c r="M52" s="11"/>
    </row>
    <row r="53" spans="1:13" ht="17.25" customHeight="1" x14ac:dyDescent="0.25">
      <c r="A53" s="20" t="s">
        <v>160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5" customHeight="1" x14ac:dyDescent="0.25">
      <c r="A54" s="190" t="s">
        <v>161</v>
      </c>
      <c r="B54" s="188"/>
      <c r="C54" s="188"/>
      <c r="D54" s="188"/>
      <c r="E54" s="188"/>
      <c r="F54" s="188"/>
      <c r="G54" s="188"/>
      <c r="H54" s="21"/>
      <c r="I54" s="21"/>
      <c r="J54" s="21"/>
      <c r="K54" s="21"/>
      <c r="L54" s="21"/>
      <c r="M54" s="21"/>
    </row>
    <row r="55" spans="1:13" ht="17.25" customHeight="1" x14ac:dyDescent="0.25">
      <c r="A55" s="5" t="s">
        <v>162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15.5" customHeight="1" x14ac:dyDescent="0.25">
      <c r="A56" s="191" t="s">
        <v>163</v>
      </c>
      <c r="B56" s="188"/>
      <c r="C56" s="188"/>
      <c r="D56" s="188"/>
      <c r="E56" s="188"/>
      <c r="F56" s="188"/>
      <c r="G56" s="188"/>
      <c r="H56" s="15"/>
      <c r="I56" s="4"/>
      <c r="J56" s="2"/>
      <c r="K56" s="2"/>
      <c r="L56" s="2"/>
      <c r="M56" s="2"/>
    </row>
    <row r="57" spans="1:13" ht="70.5" customHeight="1" x14ac:dyDescent="0.25">
      <c r="A57" s="192" t="s">
        <v>51</v>
      </c>
      <c r="B57" s="180" t="s">
        <v>31</v>
      </c>
      <c r="C57" s="40" t="s">
        <v>32</v>
      </c>
      <c r="D57" s="40" t="s">
        <v>33</v>
      </c>
      <c r="E57" s="182" t="s">
        <v>34</v>
      </c>
      <c r="F57" s="183"/>
      <c r="G57" s="184"/>
      <c r="H57" s="4"/>
      <c r="I57" s="2"/>
      <c r="J57" s="2"/>
      <c r="K57" s="2"/>
      <c r="L57" s="2"/>
      <c r="M57" s="2"/>
    </row>
    <row r="58" spans="1:13" ht="14.25" hidden="1" customHeight="1" x14ac:dyDescent="0.25">
      <c r="A58" s="181"/>
      <c r="B58" s="181"/>
      <c r="C58" s="27" t="s">
        <v>35</v>
      </c>
      <c r="D58" s="27" t="s">
        <v>36</v>
      </c>
      <c r="E58" s="27" t="s">
        <v>37</v>
      </c>
      <c r="F58" s="27" t="s">
        <v>38</v>
      </c>
      <c r="G58" s="27" t="s">
        <v>39</v>
      </c>
      <c r="H58" s="4"/>
      <c r="I58" s="2"/>
      <c r="J58" s="2"/>
      <c r="K58" s="2"/>
      <c r="L58" s="2"/>
      <c r="M58" s="2"/>
    </row>
    <row r="59" spans="1:13" ht="15.75" customHeight="1" x14ac:dyDescent="0.25">
      <c r="A59" s="41" t="s">
        <v>164</v>
      </c>
      <c r="B59" s="42" t="s">
        <v>131</v>
      </c>
      <c r="C59" s="43"/>
      <c r="D59" s="43"/>
      <c r="E59" s="56">
        <v>3299</v>
      </c>
      <c r="F59" s="43"/>
      <c r="G59" s="43"/>
      <c r="H59" s="4"/>
      <c r="I59" s="2"/>
      <c r="J59" s="2"/>
      <c r="K59" s="2"/>
      <c r="L59" s="2"/>
      <c r="M59" s="2"/>
    </row>
    <row r="60" spans="1:13" ht="30" customHeight="1" x14ac:dyDescent="0.25">
      <c r="A60" s="41" t="s">
        <v>165</v>
      </c>
      <c r="B60" s="42" t="s">
        <v>131</v>
      </c>
      <c r="C60" s="43"/>
      <c r="D60" s="43"/>
      <c r="E60" s="56">
        <v>1079632</v>
      </c>
      <c r="F60" s="43"/>
      <c r="G60" s="43"/>
      <c r="H60" s="4"/>
      <c r="I60" s="2"/>
      <c r="J60" s="2"/>
      <c r="K60" s="2"/>
      <c r="L60" s="2"/>
      <c r="M60" s="2"/>
    </row>
    <row r="61" spans="1:13" ht="30" customHeight="1" x14ac:dyDescent="0.25">
      <c r="A61" s="41" t="s">
        <v>166</v>
      </c>
      <c r="B61" s="42" t="s">
        <v>131</v>
      </c>
      <c r="C61" s="43"/>
      <c r="D61" s="43"/>
      <c r="E61" s="56">
        <v>27679</v>
      </c>
      <c r="F61" s="43"/>
      <c r="G61" s="43"/>
      <c r="H61" s="4"/>
      <c r="I61" s="2"/>
      <c r="J61" s="2"/>
      <c r="K61" s="2"/>
      <c r="L61" s="2"/>
      <c r="M61" s="2"/>
    </row>
    <row r="62" spans="1:13" ht="30" customHeight="1" x14ac:dyDescent="0.25">
      <c r="A62" s="41" t="s">
        <v>167</v>
      </c>
      <c r="B62" s="42" t="s">
        <v>131</v>
      </c>
      <c r="C62" s="43"/>
      <c r="D62" s="43"/>
      <c r="E62" s="56">
        <v>56066</v>
      </c>
      <c r="F62" s="43"/>
      <c r="G62" s="43"/>
      <c r="H62" s="4"/>
      <c r="I62" s="2"/>
      <c r="J62" s="2"/>
      <c r="K62" s="2"/>
      <c r="L62" s="2"/>
      <c r="M62" s="2"/>
    </row>
    <row r="63" spans="1:13" ht="31.5" customHeight="1" x14ac:dyDescent="0.25">
      <c r="A63" s="41" t="s">
        <v>168</v>
      </c>
      <c r="B63" s="42" t="s">
        <v>131</v>
      </c>
      <c r="C63" s="43"/>
      <c r="D63" s="43"/>
      <c r="E63" s="56">
        <v>1589</v>
      </c>
      <c r="F63" s="43"/>
      <c r="G63" s="43"/>
      <c r="H63" s="4"/>
      <c r="I63" s="2"/>
      <c r="J63" s="2"/>
      <c r="K63" s="2"/>
      <c r="L63" s="2"/>
      <c r="M63" s="2"/>
    </row>
    <row r="64" spans="1:13" ht="31.5" customHeight="1" x14ac:dyDescent="0.25">
      <c r="A64" s="41" t="s">
        <v>169</v>
      </c>
      <c r="B64" s="42" t="s">
        <v>131</v>
      </c>
      <c r="C64" s="43"/>
      <c r="D64" s="43"/>
      <c r="E64" s="56">
        <v>451307</v>
      </c>
      <c r="F64" s="43"/>
      <c r="G64" s="43"/>
      <c r="H64" s="4"/>
      <c r="I64" s="2"/>
      <c r="J64" s="2"/>
      <c r="K64" s="2"/>
      <c r="L64" s="2"/>
      <c r="M64" s="2"/>
    </row>
    <row r="65" spans="1:13" ht="32.25" customHeight="1" x14ac:dyDescent="0.25">
      <c r="A65" s="41" t="s">
        <v>170</v>
      </c>
      <c r="B65" s="42" t="s">
        <v>171</v>
      </c>
      <c r="C65" s="27"/>
      <c r="D65" s="27"/>
      <c r="E65" s="56">
        <v>0</v>
      </c>
      <c r="F65" s="27"/>
      <c r="G65" s="27"/>
      <c r="H65" s="10"/>
      <c r="I65" s="11"/>
      <c r="J65" s="11"/>
      <c r="K65" s="11"/>
      <c r="L65" s="11"/>
      <c r="M65" s="11"/>
    </row>
    <row r="66" spans="1:13" ht="32.25" customHeight="1" x14ac:dyDescent="0.25">
      <c r="A66" s="41" t="s">
        <v>172</v>
      </c>
      <c r="B66" s="42" t="s">
        <v>171</v>
      </c>
      <c r="C66" s="27"/>
      <c r="D66" s="27"/>
      <c r="E66" s="27">
        <v>75</v>
      </c>
      <c r="F66" s="27"/>
      <c r="G66" s="27"/>
      <c r="H66" s="10"/>
      <c r="I66" s="11"/>
      <c r="J66" s="11"/>
      <c r="K66" s="11"/>
      <c r="L66" s="11"/>
      <c r="M66" s="11"/>
    </row>
    <row r="67" spans="1:13" ht="12" customHeight="1" x14ac:dyDescent="0.25">
      <c r="A67" s="1"/>
      <c r="B67" s="44"/>
      <c r="C67" s="45"/>
      <c r="D67" s="45"/>
      <c r="E67" s="45"/>
      <c r="F67" s="45"/>
      <c r="G67" s="45"/>
      <c r="H67" s="4"/>
      <c r="I67" s="2"/>
      <c r="J67" s="2"/>
      <c r="K67" s="2"/>
      <c r="L67" s="2"/>
      <c r="M67" s="2"/>
    </row>
    <row r="68" spans="1:13" ht="16.5" customHeight="1" x14ac:dyDescent="0.25">
      <c r="A68" s="180" t="s">
        <v>56</v>
      </c>
      <c r="B68" s="180" t="s">
        <v>31</v>
      </c>
      <c r="C68" s="40" t="s">
        <v>32</v>
      </c>
      <c r="D68" s="40" t="s">
        <v>33</v>
      </c>
      <c r="E68" s="182" t="s">
        <v>34</v>
      </c>
      <c r="F68" s="183"/>
      <c r="G68" s="184"/>
      <c r="H68" s="4"/>
      <c r="I68" s="2"/>
      <c r="J68" s="2"/>
      <c r="K68" s="2"/>
      <c r="L68" s="2"/>
      <c r="M68" s="2"/>
    </row>
    <row r="69" spans="1:13" ht="15.75" customHeight="1" x14ac:dyDescent="0.25">
      <c r="A69" s="181"/>
      <c r="B69" s="181"/>
      <c r="C69" s="27" t="s">
        <v>35</v>
      </c>
      <c r="D69" s="27" t="s">
        <v>36</v>
      </c>
      <c r="E69" s="27" t="s">
        <v>37</v>
      </c>
      <c r="F69" s="27" t="s">
        <v>38</v>
      </c>
      <c r="G69" s="27" t="s">
        <v>39</v>
      </c>
      <c r="H69" s="4"/>
      <c r="I69" s="2"/>
      <c r="J69" s="2"/>
      <c r="K69" s="2"/>
      <c r="L69" s="2"/>
      <c r="M69" s="2"/>
    </row>
    <row r="70" spans="1:13" ht="30.75" customHeight="1" x14ac:dyDescent="0.25">
      <c r="A70" s="46" t="s">
        <v>40</v>
      </c>
      <c r="B70" s="27" t="s">
        <v>41</v>
      </c>
      <c r="C70" s="29">
        <f t="shared" ref="C70:G70" si="3">C47</f>
        <v>184507.57500000001</v>
      </c>
      <c r="D70" s="29">
        <f t="shared" si="3"/>
        <v>730703</v>
      </c>
      <c r="E70" s="29">
        <f t="shared" si="3"/>
        <v>8197214</v>
      </c>
      <c r="F70" s="29">
        <f t="shared" si="3"/>
        <v>0</v>
      </c>
      <c r="G70" s="29">
        <f t="shared" si="3"/>
        <v>0</v>
      </c>
      <c r="H70" s="4"/>
      <c r="I70" s="2"/>
      <c r="J70" s="2"/>
      <c r="K70" s="2"/>
      <c r="L70" s="2"/>
      <c r="M70" s="2"/>
    </row>
    <row r="71" spans="1:13" ht="12.75" customHeight="1" x14ac:dyDescent="0.25">
      <c r="A71" s="59" t="s">
        <v>42</v>
      </c>
      <c r="B71" s="60"/>
      <c r="C71" s="61">
        <f t="shared" ref="C71:G71" si="4">C48</f>
        <v>0</v>
      </c>
      <c r="D71" s="61">
        <f t="shared" si="4"/>
        <v>0</v>
      </c>
      <c r="E71" s="61">
        <f t="shared" si="4"/>
        <v>8197214</v>
      </c>
      <c r="F71" s="61">
        <f t="shared" si="4"/>
        <v>0</v>
      </c>
      <c r="G71" s="61">
        <f t="shared" si="4"/>
        <v>0</v>
      </c>
      <c r="H71" s="62"/>
      <c r="I71" s="63"/>
      <c r="J71" s="63"/>
      <c r="K71" s="63"/>
      <c r="L71" s="63"/>
      <c r="M71" s="63"/>
    </row>
    <row r="72" spans="1:13" ht="15.75" customHeight="1" x14ac:dyDescent="0.25">
      <c r="A72" s="59" t="s">
        <v>43</v>
      </c>
      <c r="B72" s="60"/>
      <c r="C72" s="61">
        <f t="shared" ref="C72:G72" si="5">C49</f>
        <v>184507.57500000001</v>
      </c>
      <c r="D72" s="61">
        <f t="shared" si="5"/>
        <v>730703</v>
      </c>
      <c r="E72" s="61">
        <f t="shared" si="5"/>
        <v>0</v>
      </c>
      <c r="F72" s="61">
        <f t="shared" si="5"/>
        <v>0</v>
      </c>
      <c r="G72" s="61">
        <f t="shared" si="5"/>
        <v>0</v>
      </c>
      <c r="H72" s="62"/>
      <c r="I72" s="63"/>
      <c r="J72" s="63"/>
      <c r="K72" s="63"/>
      <c r="L72" s="63"/>
      <c r="M72" s="63"/>
    </row>
    <row r="73" spans="1:13" ht="32.25" customHeight="1" x14ac:dyDescent="0.25">
      <c r="A73" s="35" t="s">
        <v>57</v>
      </c>
      <c r="B73" s="36" t="s">
        <v>41</v>
      </c>
      <c r="C73" s="37">
        <f t="shared" ref="C73:G73" si="6">SUM(C70)</f>
        <v>184507.57500000001</v>
      </c>
      <c r="D73" s="37">
        <f t="shared" si="6"/>
        <v>730703</v>
      </c>
      <c r="E73" s="37">
        <f t="shared" si="6"/>
        <v>8197214</v>
      </c>
      <c r="F73" s="37">
        <f t="shared" si="6"/>
        <v>0</v>
      </c>
      <c r="G73" s="37">
        <f t="shared" si="6"/>
        <v>0</v>
      </c>
      <c r="H73" s="4"/>
      <c r="I73" s="2"/>
      <c r="J73" s="49"/>
      <c r="K73" s="49"/>
      <c r="L73" s="49"/>
      <c r="M73" s="2"/>
    </row>
    <row r="74" spans="1:13" ht="16.5" customHeight="1" x14ac:dyDescent="0.25">
      <c r="A74" s="185" t="s">
        <v>173</v>
      </c>
      <c r="B74" s="186"/>
      <c r="C74" s="186"/>
      <c r="D74" s="186"/>
      <c r="E74" s="186"/>
      <c r="F74" s="186"/>
      <c r="G74" s="186"/>
      <c r="H74" s="15"/>
      <c r="I74" s="10"/>
      <c r="J74" s="11"/>
      <c r="K74" s="11"/>
      <c r="L74" s="11"/>
      <c r="M74" s="11"/>
    </row>
    <row r="75" spans="1:13" ht="16.5" customHeight="1" x14ac:dyDescent="0.25">
      <c r="A75" s="17" t="s">
        <v>59</v>
      </c>
      <c r="B75" s="17"/>
      <c r="C75" s="17"/>
      <c r="D75" s="17"/>
      <c r="E75" s="17"/>
      <c r="F75" s="17"/>
      <c r="G75" s="17"/>
      <c r="H75" s="17"/>
      <c r="I75" s="10"/>
      <c r="J75" s="11"/>
      <c r="K75" s="11"/>
      <c r="L75" s="11"/>
      <c r="M75" s="11"/>
    </row>
    <row r="76" spans="1:13" ht="15.75" customHeight="1" x14ac:dyDescent="0.25">
      <c r="A76" s="187" t="s">
        <v>174</v>
      </c>
      <c r="B76" s="188"/>
      <c r="C76" s="188"/>
      <c r="D76" s="188"/>
      <c r="E76" s="188"/>
      <c r="F76" s="188"/>
      <c r="G76" s="188"/>
      <c r="H76" s="54"/>
      <c r="I76" s="10"/>
      <c r="J76" s="11"/>
      <c r="K76" s="11"/>
      <c r="L76" s="11"/>
      <c r="M76" s="11"/>
    </row>
    <row r="77" spans="1:13" ht="15.75" customHeight="1" x14ac:dyDescent="0.25">
      <c r="A77" s="187" t="s">
        <v>175</v>
      </c>
      <c r="B77" s="188"/>
      <c r="C77" s="188"/>
      <c r="D77" s="188"/>
      <c r="E77" s="188"/>
      <c r="F77" s="188"/>
      <c r="G77" s="188"/>
      <c r="H77" s="17"/>
      <c r="I77" s="10"/>
      <c r="J77" s="11"/>
      <c r="K77" s="11"/>
      <c r="L77" s="11"/>
      <c r="M77" s="11"/>
    </row>
    <row r="78" spans="1:13" ht="129" customHeight="1" x14ac:dyDescent="0.25">
      <c r="A78" s="189" t="s">
        <v>176</v>
      </c>
      <c r="B78" s="188"/>
      <c r="C78" s="188"/>
      <c r="D78" s="188"/>
      <c r="E78" s="188"/>
      <c r="F78" s="188"/>
      <c r="G78" s="188"/>
      <c r="H78" s="15"/>
      <c r="I78" s="4"/>
      <c r="J78" s="2"/>
      <c r="K78" s="2"/>
      <c r="L78" s="2"/>
      <c r="M78" s="2"/>
    </row>
    <row r="79" spans="1:13" ht="19.5" customHeight="1" x14ac:dyDescent="0.25">
      <c r="A79" s="1"/>
      <c r="B79" s="44"/>
      <c r="C79" s="45"/>
      <c r="D79" s="45"/>
      <c r="E79" s="45"/>
      <c r="F79" s="45"/>
      <c r="G79" s="45"/>
      <c r="H79" s="4"/>
      <c r="I79" s="2"/>
      <c r="J79" s="2"/>
      <c r="K79" s="2"/>
      <c r="L79" s="2"/>
      <c r="M79" s="2"/>
    </row>
    <row r="80" spans="1:13" ht="15.75" customHeight="1" x14ac:dyDescent="0.25">
      <c r="A80" s="180" t="s">
        <v>56</v>
      </c>
      <c r="B80" s="180" t="s">
        <v>31</v>
      </c>
      <c r="C80" s="40" t="s">
        <v>32</v>
      </c>
      <c r="D80" s="40" t="s">
        <v>33</v>
      </c>
      <c r="E80" s="182" t="s">
        <v>34</v>
      </c>
      <c r="F80" s="183"/>
      <c r="G80" s="184"/>
      <c r="H80" s="4"/>
      <c r="I80" s="2"/>
      <c r="J80" s="2"/>
      <c r="K80" s="2"/>
      <c r="L80" s="2"/>
      <c r="M80" s="2"/>
    </row>
    <row r="81" spans="1:13" ht="18" customHeight="1" x14ac:dyDescent="0.25">
      <c r="A81" s="181"/>
      <c r="B81" s="181"/>
      <c r="C81" s="27" t="s">
        <v>35</v>
      </c>
      <c r="D81" s="27" t="s">
        <v>36</v>
      </c>
      <c r="E81" s="27" t="s">
        <v>37</v>
      </c>
      <c r="F81" s="27" t="s">
        <v>38</v>
      </c>
      <c r="G81" s="27" t="s">
        <v>39</v>
      </c>
      <c r="H81" s="4"/>
      <c r="I81" s="2"/>
      <c r="J81" s="2"/>
      <c r="K81" s="2"/>
      <c r="L81" s="2"/>
      <c r="M81" s="2"/>
    </row>
    <row r="82" spans="1:13" ht="23.25" customHeight="1" x14ac:dyDescent="0.25">
      <c r="A82" s="46" t="s">
        <v>44</v>
      </c>
      <c r="B82" s="27" t="s">
        <v>41</v>
      </c>
      <c r="C82" s="29">
        <f t="shared" ref="C82:G82" si="7">C50</f>
        <v>5888832.0140000004</v>
      </c>
      <c r="D82" s="29">
        <f t="shared" si="7"/>
        <v>6154726</v>
      </c>
      <c r="E82" s="29">
        <f t="shared" si="7"/>
        <v>0</v>
      </c>
      <c r="F82" s="29">
        <f t="shared" si="7"/>
        <v>0</v>
      </c>
      <c r="G82" s="29">
        <f t="shared" si="7"/>
        <v>0</v>
      </c>
      <c r="H82" s="4"/>
      <c r="I82" s="2"/>
      <c r="J82" s="2"/>
      <c r="K82" s="2"/>
      <c r="L82" s="2"/>
      <c r="M82" s="2"/>
    </row>
    <row r="83" spans="1:13" ht="32.25" customHeight="1" x14ac:dyDescent="0.25">
      <c r="A83" s="35" t="s">
        <v>57</v>
      </c>
      <c r="B83" s="36" t="s">
        <v>41</v>
      </c>
      <c r="C83" s="37">
        <f t="shared" ref="C83:G83" si="8">SUM(C82)</f>
        <v>5888832.0140000004</v>
      </c>
      <c r="D83" s="37">
        <f t="shared" si="8"/>
        <v>6154726</v>
      </c>
      <c r="E83" s="37">
        <f t="shared" si="8"/>
        <v>0</v>
      </c>
      <c r="F83" s="37">
        <f t="shared" si="8"/>
        <v>0</v>
      </c>
      <c r="G83" s="37">
        <f t="shared" si="8"/>
        <v>0</v>
      </c>
      <c r="H83" s="4"/>
      <c r="I83" s="2"/>
      <c r="J83" s="49"/>
      <c r="K83" s="49"/>
      <c r="L83" s="49"/>
      <c r="M83" s="2"/>
    </row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C38"/>
    <mergeCell ref="A39:C39"/>
    <mergeCell ref="A40:C40"/>
    <mergeCell ref="A41:C41"/>
    <mergeCell ref="A42:G42"/>
    <mergeCell ref="A43:G43"/>
    <mergeCell ref="A44:G44"/>
    <mergeCell ref="E45:G45"/>
    <mergeCell ref="A45:A46"/>
    <mergeCell ref="B45:B46"/>
    <mergeCell ref="A57:A58"/>
    <mergeCell ref="B68:B69"/>
    <mergeCell ref="A52:H52"/>
    <mergeCell ref="A54:G54"/>
    <mergeCell ref="A56:G56"/>
    <mergeCell ref="B57:B58"/>
    <mergeCell ref="E57:G57"/>
    <mergeCell ref="E80:G80"/>
    <mergeCell ref="E68:G68"/>
    <mergeCell ref="A74:G74"/>
    <mergeCell ref="A76:G76"/>
    <mergeCell ref="A77:G77"/>
    <mergeCell ref="A78:G78"/>
    <mergeCell ref="A68:A69"/>
    <mergeCell ref="A80:A81"/>
    <mergeCell ref="B80:B8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24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26.2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105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34.5" customHeight="1" x14ac:dyDescent="0.25">
      <c r="A25" s="189" t="s">
        <v>177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178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79.5" customHeight="1" x14ac:dyDescent="0.25">
      <c r="A27" s="189" t="s">
        <v>179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180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181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182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183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184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95.25" customHeight="1" x14ac:dyDescent="0.25">
      <c r="A33" s="189" t="s">
        <v>185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24.75" customHeight="1" x14ac:dyDescent="0.25">
      <c r="A34" s="189" t="s">
        <v>186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32.25" customHeight="1" x14ac:dyDescent="0.25">
      <c r="A37" s="206" t="s">
        <v>187</v>
      </c>
      <c r="B37" s="183"/>
      <c r="C37" s="184"/>
      <c r="D37" s="42" t="s">
        <v>77</v>
      </c>
      <c r="E37" s="42">
        <v>10.6</v>
      </c>
      <c r="F37" s="42">
        <v>10.1</v>
      </c>
      <c r="G37" s="42">
        <v>9.8000000000000007</v>
      </c>
      <c r="H37" s="21"/>
      <c r="I37" s="21"/>
      <c r="J37" s="21"/>
      <c r="K37" s="21"/>
      <c r="L37" s="21"/>
      <c r="M37" s="21"/>
    </row>
    <row r="38" spans="1:13" ht="41.25" customHeight="1" x14ac:dyDescent="0.25">
      <c r="A38" s="189" t="s">
        <v>188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7.25" customHeight="1" x14ac:dyDescent="0.25">
      <c r="A39" s="197"/>
      <c r="B39" s="188"/>
      <c r="C39" s="188"/>
      <c r="D39" s="188"/>
      <c r="E39" s="188"/>
      <c r="F39" s="188"/>
      <c r="G39" s="188"/>
      <c r="H39" s="25" t="s">
        <v>119</v>
      </c>
      <c r="I39" s="4"/>
      <c r="J39" s="2"/>
      <c r="K39" s="2"/>
      <c r="L39" s="2"/>
      <c r="M39" s="2"/>
    </row>
    <row r="40" spans="1:13" ht="17.2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63015.28</v>
      </c>
      <c r="D43" s="29">
        <v>269915</v>
      </c>
      <c r="E43" s="29">
        <v>4221480</v>
      </c>
      <c r="F43" s="29">
        <v>0</v>
      </c>
      <c r="G43" s="29">
        <v>0</v>
      </c>
      <c r="H43" s="4"/>
      <c r="I43" s="2"/>
      <c r="J43" s="2"/>
      <c r="K43" s="2"/>
      <c r="L43" s="2"/>
      <c r="M43" s="2"/>
    </row>
    <row r="44" spans="1:13" ht="18" customHeight="1" x14ac:dyDescent="0.25">
      <c r="A44" s="59" t="s">
        <v>42</v>
      </c>
      <c r="B44" s="60"/>
      <c r="C44" s="61"/>
      <c r="D44" s="61"/>
      <c r="E44" s="61">
        <f>E43</f>
        <v>4221480</v>
      </c>
      <c r="F44" s="61"/>
      <c r="G44" s="61"/>
      <c r="H44" s="62"/>
      <c r="I44" s="63"/>
      <c r="J44" s="63"/>
      <c r="K44" s="63"/>
      <c r="L44" s="63"/>
      <c r="M44" s="63"/>
    </row>
    <row r="45" spans="1:13" ht="17.25" customHeight="1" x14ac:dyDescent="0.25">
      <c r="A45" s="59" t="s">
        <v>43</v>
      </c>
      <c r="B45" s="60"/>
      <c r="C45" s="61">
        <f t="shared" ref="C45:D45" si="0">C43</f>
        <v>63015.28</v>
      </c>
      <c r="D45" s="61">
        <f t="shared" si="0"/>
        <v>269915</v>
      </c>
      <c r="E45" s="61">
        <v>0</v>
      </c>
      <c r="F45" s="61">
        <f t="shared" ref="F45:G45" si="1">F43</f>
        <v>0</v>
      </c>
      <c r="G45" s="61">
        <f t="shared" si="1"/>
        <v>0</v>
      </c>
      <c r="H45" s="62"/>
      <c r="I45" s="63"/>
      <c r="J45" s="63"/>
      <c r="K45" s="63"/>
      <c r="L45" s="63"/>
      <c r="M45" s="63"/>
    </row>
    <row r="46" spans="1:13" ht="21.75" customHeight="1" x14ac:dyDescent="0.25">
      <c r="A46" s="28" t="s">
        <v>44</v>
      </c>
      <c r="B46" s="27" t="s">
        <v>41</v>
      </c>
      <c r="C46" s="29">
        <v>1957672.7579999999</v>
      </c>
      <c r="D46" s="29">
        <v>1992039</v>
      </c>
      <c r="E46" s="29">
        <v>0</v>
      </c>
      <c r="F46" s="29">
        <v>0</v>
      </c>
      <c r="G46" s="29">
        <v>0</v>
      </c>
      <c r="H46" s="4"/>
      <c r="I46" s="2"/>
      <c r="J46" s="2"/>
      <c r="K46" s="2"/>
      <c r="L46" s="2"/>
      <c r="M46" s="2"/>
    </row>
    <row r="47" spans="1:13" ht="27.75" customHeight="1" x14ac:dyDescent="0.25">
      <c r="A47" s="35" t="s">
        <v>45</v>
      </c>
      <c r="B47" s="36" t="s">
        <v>41</v>
      </c>
      <c r="C47" s="37">
        <f t="shared" ref="C47:G47" si="2">C43+C46</f>
        <v>2020688.0379999999</v>
      </c>
      <c r="D47" s="37">
        <f t="shared" si="2"/>
        <v>2261954</v>
      </c>
      <c r="E47" s="37">
        <f t="shared" si="2"/>
        <v>4221480</v>
      </c>
      <c r="F47" s="37">
        <f t="shared" si="2"/>
        <v>0</v>
      </c>
      <c r="G47" s="37">
        <f t="shared" si="2"/>
        <v>0</v>
      </c>
      <c r="H47" s="38"/>
      <c r="I47" s="2"/>
      <c r="J47" s="2"/>
      <c r="K47" s="2"/>
      <c r="L47" s="2"/>
      <c r="M47" s="2"/>
    </row>
    <row r="48" spans="1:13" ht="19.5" customHeight="1" x14ac:dyDescent="0.25">
      <c r="A48" s="189" t="s">
        <v>189</v>
      </c>
      <c r="B48" s="188"/>
      <c r="C48" s="188"/>
      <c r="D48" s="188"/>
      <c r="E48" s="188"/>
      <c r="F48" s="188"/>
      <c r="G48" s="188"/>
      <c r="H48" s="188"/>
      <c r="I48" s="10"/>
      <c r="J48" s="11"/>
      <c r="K48" s="11"/>
      <c r="L48" s="11"/>
      <c r="M48" s="11"/>
    </row>
    <row r="49" spans="1:13" ht="17.25" customHeight="1" x14ac:dyDescent="0.25">
      <c r="A49" s="20" t="s">
        <v>190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 customHeight="1" x14ac:dyDescent="0.25">
      <c r="A50" s="190" t="s">
        <v>191</v>
      </c>
      <c r="B50" s="188"/>
      <c r="C50" s="188"/>
      <c r="D50" s="188"/>
      <c r="E50" s="188"/>
      <c r="F50" s="188"/>
      <c r="G50" s="188"/>
      <c r="H50" s="21"/>
      <c r="I50" s="21"/>
      <c r="J50" s="21"/>
      <c r="K50" s="21"/>
      <c r="L50" s="21"/>
      <c r="M50" s="21"/>
    </row>
    <row r="51" spans="1:13" ht="17.25" customHeight="1" x14ac:dyDescent="0.25">
      <c r="A51" s="5" t="s">
        <v>192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35.25" customHeight="1" x14ac:dyDescent="0.25">
      <c r="A52" s="191" t="s">
        <v>193</v>
      </c>
      <c r="B52" s="188"/>
      <c r="C52" s="188"/>
      <c r="D52" s="188"/>
      <c r="E52" s="188"/>
      <c r="F52" s="188"/>
      <c r="G52" s="188"/>
      <c r="H52" s="15"/>
      <c r="I52" s="4"/>
      <c r="J52" s="2"/>
      <c r="K52" s="2"/>
      <c r="L52" s="2"/>
      <c r="M52" s="2"/>
    </row>
    <row r="53" spans="1:13" ht="16.5" customHeight="1" x14ac:dyDescent="0.25">
      <c r="A53" s="192" t="s">
        <v>51</v>
      </c>
      <c r="B53" s="180" t="s">
        <v>31</v>
      </c>
      <c r="C53" s="40" t="s">
        <v>32</v>
      </c>
      <c r="D53" s="40" t="s">
        <v>33</v>
      </c>
      <c r="E53" s="182" t="s">
        <v>34</v>
      </c>
      <c r="F53" s="183"/>
      <c r="G53" s="184"/>
      <c r="H53" s="4"/>
      <c r="I53" s="2"/>
      <c r="J53" s="2"/>
      <c r="K53" s="2"/>
      <c r="L53" s="2"/>
      <c r="M53" s="2"/>
    </row>
    <row r="54" spans="1:13" ht="14.25" customHeight="1" x14ac:dyDescent="0.25">
      <c r="A54" s="181"/>
      <c r="B54" s="181"/>
      <c r="C54" s="27" t="s">
        <v>35</v>
      </c>
      <c r="D54" s="27" t="s">
        <v>36</v>
      </c>
      <c r="E54" s="27" t="s">
        <v>37</v>
      </c>
      <c r="F54" s="27" t="s">
        <v>38</v>
      </c>
      <c r="G54" s="27" t="s">
        <v>39</v>
      </c>
      <c r="H54" s="4"/>
      <c r="I54" s="2"/>
      <c r="J54" s="2"/>
      <c r="K54" s="2"/>
      <c r="L54" s="2"/>
      <c r="M54" s="2"/>
    </row>
    <row r="55" spans="1:13" ht="15.75" customHeight="1" x14ac:dyDescent="0.25">
      <c r="A55" s="41" t="s">
        <v>194</v>
      </c>
      <c r="B55" s="42" t="s">
        <v>131</v>
      </c>
      <c r="C55" s="43"/>
      <c r="D55" s="43"/>
      <c r="E55" s="43">
        <v>669843</v>
      </c>
      <c r="F55" s="43"/>
      <c r="G55" s="43"/>
      <c r="H55" s="4"/>
      <c r="I55" s="2"/>
      <c r="J55" s="2"/>
      <c r="K55" s="2"/>
      <c r="L55" s="2"/>
      <c r="M55" s="2"/>
    </row>
    <row r="56" spans="1:13" ht="12" customHeight="1" x14ac:dyDescent="0.25">
      <c r="A56" s="1"/>
      <c r="B56" s="44"/>
      <c r="C56" s="45"/>
      <c r="D56" s="45"/>
      <c r="E56" s="45"/>
      <c r="F56" s="45"/>
      <c r="G56" s="45"/>
      <c r="H56" s="4"/>
      <c r="I56" s="2"/>
      <c r="J56" s="2"/>
      <c r="K56" s="2"/>
      <c r="L56" s="2"/>
      <c r="M56" s="2"/>
    </row>
    <row r="57" spans="1:13" ht="16.5" customHeight="1" x14ac:dyDescent="0.25">
      <c r="A57" s="180" t="s">
        <v>56</v>
      </c>
      <c r="B57" s="180" t="s">
        <v>31</v>
      </c>
      <c r="C57" s="40" t="s">
        <v>32</v>
      </c>
      <c r="D57" s="40" t="s">
        <v>33</v>
      </c>
      <c r="E57" s="182" t="s">
        <v>34</v>
      </c>
      <c r="F57" s="183"/>
      <c r="G57" s="184"/>
      <c r="H57" s="4"/>
      <c r="I57" s="2"/>
      <c r="J57" s="2"/>
      <c r="K57" s="2"/>
      <c r="L57" s="2"/>
      <c r="M57" s="2"/>
    </row>
    <row r="58" spans="1:13" ht="15.75" customHeight="1" x14ac:dyDescent="0.25">
      <c r="A58" s="181"/>
      <c r="B58" s="181"/>
      <c r="C58" s="27" t="s">
        <v>35</v>
      </c>
      <c r="D58" s="27" t="s">
        <v>36</v>
      </c>
      <c r="E58" s="27" t="s">
        <v>37</v>
      </c>
      <c r="F58" s="27" t="s">
        <v>38</v>
      </c>
      <c r="G58" s="27" t="s">
        <v>39</v>
      </c>
      <c r="H58" s="4"/>
      <c r="I58" s="2"/>
      <c r="J58" s="2"/>
      <c r="K58" s="2"/>
      <c r="L58" s="2"/>
      <c r="M58" s="2"/>
    </row>
    <row r="59" spans="1:13" ht="30.75" customHeight="1" x14ac:dyDescent="0.25">
      <c r="A59" s="46" t="s">
        <v>40</v>
      </c>
      <c r="B59" s="27" t="s">
        <v>41</v>
      </c>
      <c r="C59" s="29">
        <f t="shared" ref="C59:G59" si="3">C43</f>
        <v>63015.28</v>
      </c>
      <c r="D59" s="29">
        <f t="shared" si="3"/>
        <v>269915</v>
      </c>
      <c r="E59" s="29">
        <f t="shared" si="3"/>
        <v>4221480</v>
      </c>
      <c r="F59" s="29">
        <f t="shared" si="3"/>
        <v>0</v>
      </c>
      <c r="G59" s="29">
        <f t="shared" si="3"/>
        <v>0</v>
      </c>
      <c r="H59" s="4"/>
      <c r="I59" s="2"/>
      <c r="J59" s="2"/>
      <c r="K59" s="2"/>
      <c r="L59" s="2"/>
      <c r="M59" s="2"/>
    </row>
    <row r="60" spans="1:13" ht="20.25" customHeight="1" x14ac:dyDescent="0.25">
      <c r="A60" s="59" t="s">
        <v>42</v>
      </c>
      <c r="B60" s="60"/>
      <c r="C60" s="61">
        <f t="shared" ref="C60:G60" si="4">C44</f>
        <v>0</v>
      </c>
      <c r="D60" s="61">
        <f t="shared" si="4"/>
        <v>0</v>
      </c>
      <c r="E60" s="61">
        <f t="shared" si="4"/>
        <v>4221480</v>
      </c>
      <c r="F60" s="61">
        <f t="shared" si="4"/>
        <v>0</v>
      </c>
      <c r="G60" s="61">
        <f t="shared" si="4"/>
        <v>0</v>
      </c>
      <c r="H60" s="62"/>
      <c r="I60" s="63"/>
      <c r="J60" s="63"/>
      <c r="K60" s="63"/>
      <c r="L60" s="63"/>
      <c r="M60" s="63"/>
    </row>
    <row r="61" spans="1:13" ht="20.25" customHeight="1" x14ac:dyDescent="0.25">
      <c r="A61" s="59" t="s">
        <v>43</v>
      </c>
      <c r="B61" s="60"/>
      <c r="C61" s="61">
        <f t="shared" ref="C61:G61" si="5">C45</f>
        <v>63015.28</v>
      </c>
      <c r="D61" s="61">
        <f t="shared" si="5"/>
        <v>269915</v>
      </c>
      <c r="E61" s="61">
        <f t="shared" si="5"/>
        <v>0</v>
      </c>
      <c r="F61" s="61">
        <f t="shared" si="5"/>
        <v>0</v>
      </c>
      <c r="G61" s="61">
        <f t="shared" si="5"/>
        <v>0</v>
      </c>
      <c r="H61" s="62"/>
      <c r="I61" s="63"/>
      <c r="J61" s="63"/>
      <c r="K61" s="63"/>
      <c r="L61" s="63"/>
      <c r="M61" s="63"/>
    </row>
    <row r="62" spans="1:13" ht="32.25" customHeight="1" x14ac:dyDescent="0.25">
      <c r="A62" s="35" t="s">
        <v>57</v>
      </c>
      <c r="B62" s="36" t="s">
        <v>41</v>
      </c>
      <c r="C62" s="37">
        <f t="shared" ref="C62:G62" si="6">SUM(C59)</f>
        <v>63015.28</v>
      </c>
      <c r="D62" s="37">
        <f t="shared" si="6"/>
        <v>269915</v>
      </c>
      <c r="E62" s="37">
        <f t="shared" si="6"/>
        <v>4221480</v>
      </c>
      <c r="F62" s="37">
        <f t="shared" si="6"/>
        <v>0</v>
      </c>
      <c r="G62" s="37">
        <f t="shared" si="6"/>
        <v>0</v>
      </c>
      <c r="H62" s="4"/>
      <c r="I62" s="2"/>
      <c r="J62" s="49"/>
      <c r="K62" s="49"/>
      <c r="L62" s="49"/>
      <c r="M62" s="2"/>
    </row>
    <row r="63" spans="1:13" ht="16.5" customHeight="1" x14ac:dyDescent="0.25">
      <c r="A63" s="185" t="s">
        <v>195</v>
      </c>
      <c r="B63" s="186"/>
      <c r="C63" s="186"/>
      <c r="D63" s="186"/>
      <c r="E63" s="186"/>
      <c r="F63" s="186"/>
      <c r="G63" s="186"/>
      <c r="H63" s="15"/>
      <c r="I63" s="10"/>
      <c r="J63" s="11"/>
      <c r="K63" s="11"/>
      <c r="L63" s="11"/>
      <c r="M63" s="11"/>
    </row>
    <row r="64" spans="1:13" ht="16.5" customHeight="1" x14ac:dyDescent="0.25">
      <c r="A64" s="17" t="s">
        <v>59</v>
      </c>
      <c r="B64" s="17"/>
      <c r="C64" s="17"/>
      <c r="D64" s="17"/>
      <c r="E64" s="17"/>
      <c r="F64" s="17"/>
      <c r="G64" s="17"/>
      <c r="H64" s="17"/>
      <c r="I64" s="10"/>
      <c r="J64" s="11"/>
      <c r="K64" s="11"/>
      <c r="L64" s="11"/>
      <c r="M64" s="11"/>
    </row>
    <row r="65" spans="1:13" ht="15.75" customHeight="1" x14ac:dyDescent="0.25">
      <c r="A65" s="187" t="s">
        <v>196</v>
      </c>
      <c r="B65" s="188"/>
      <c r="C65" s="188"/>
      <c r="D65" s="188"/>
      <c r="E65" s="188"/>
      <c r="F65" s="188"/>
      <c r="G65" s="188"/>
      <c r="H65" s="54"/>
      <c r="I65" s="10"/>
      <c r="J65" s="11"/>
      <c r="K65" s="11"/>
      <c r="L65" s="11"/>
      <c r="M65" s="11"/>
    </row>
    <row r="66" spans="1:13" ht="15.75" customHeight="1" x14ac:dyDescent="0.25">
      <c r="A66" s="187" t="s">
        <v>197</v>
      </c>
      <c r="B66" s="188"/>
      <c r="C66" s="188"/>
      <c r="D66" s="188"/>
      <c r="E66" s="188"/>
      <c r="F66" s="188"/>
      <c r="G66" s="188"/>
      <c r="H66" s="17"/>
      <c r="I66" s="10"/>
      <c r="J66" s="11"/>
      <c r="K66" s="11"/>
      <c r="L66" s="11"/>
      <c r="M66" s="11"/>
    </row>
    <row r="67" spans="1:13" ht="56.25" customHeight="1" x14ac:dyDescent="0.25">
      <c r="A67" s="189" t="s">
        <v>198</v>
      </c>
      <c r="B67" s="188"/>
      <c r="C67" s="188"/>
      <c r="D67" s="188"/>
      <c r="E67" s="188"/>
      <c r="F67" s="188"/>
      <c r="G67" s="188"/>
      <c r="H67" s="15"/>
      <c r="I67" s="4"/>
      <c r="J67" s="2"/>
      <c r="K67" s="2"/>
      <c r="L67" s="2"/>
      <c r="M67" s="2"/>
    </row>
    <row r="68" spans="1:13" ht="15.75" customHeight="1" x14ac:dyDescent="0.25">
      <c r="A68" s="180" t="s">
        <v>56</v>
      </c>
      <c r="B68" s="180" t="s">
        <v>31</v>
      </c>
      <c r="C68" s="40" t="s">
        <v>32</v>
      </c>
      <c r="D68" s="40" t="s">
        <v>33</v>
      </c>
      <c r="E68" s="182" t="s">
        <v>34</v>
      </c>
      <c r="F68" s="183"/>
      <c r="G68" s="184"/>
      <c r="H68" s="4"/>
      <c r="I68" s="2"/>
      <c r="J68" s="2"/>
      <c r="K68" s="2"/>
      <c r="L68" s="2"/>
      <c r="M68" s="2"/>
    </row>
    <row r="69" spans="1:13" ht="18" customHeight="1" x14ac:dyDescent="0.25">
      <c r="A69" s="181"/>
      <c r="B69" s="181"/>
      <c r="C69" s="27" t="s">
        <v>35</v>
      </c>
      <c r="D69" s="27" t="s">
        <v>36</v>
      </c>
      <c r="E69" s="27" t="s">
        <v>37</v>
      </c>
      <c r="F69" s="27" t="s">
        <v>38</v>
      </c>
      <c r="G69" s="27" t="s">
        <v>39</v>
      </c>
      <c r="H69" s="4"/>
      <c r="I69" s="2"/>
      <c r="J69" s="2"/>
      <c r="K69" s="2"/>
      <c r="L69" s="2"/>
      <c r="M69" s="2"/>
    </row>
    <row r="70" spans="1:13" ht="23.25" customHeight="1" x14ac:dyDescent="0.25">
      <c r="A70" s="46" t="s">
        <v>44</v>
      </c>
      <c r="B70" s="27" t="s">
        <v>41</v>
      </c>
      <c r="C70" s="29">
        <f t="shared" ref="C70:G70" si="7">C46</f>
        <v>1957672.7579999999</v>
      </c>
      <c r="D70" s="29">
        <f t="shared" si="7"/>
        <v>1992039</v>
      </c>
      <c r="E70" s="29">
        <f t="shared" si="7"/>
        <v>0</v>
      </c>
      <c r="F70" s="29">
        <f t="shared" si="7"/>
        <v>0</v>
      </c>
      <c r="G70" s="29">
        <f t="shared" si="7"/>
        <v>0</v>
      </c>
      <c r="H70" s="4"/>
      <c r="I70" s="2"/>
      <c r="J70" s="2"/>
      <c r="K70" s="2"/>
      <c r="L70" s="2"/>
      <c r="M70" s="2"/>
    </row>
    <row r="71" spans="1:13" ht="32.25" customHeight="1" x14ac:dyDescent="0.25">
      <c r="A71" s="35" t="s">
        <v>57</v>
      </c>
      <c r="B71" s="36" t="s">
        <v>41</v>
      </c>
      <c r="C71" s="37">
        <f t="shared" ref="C71:G71" si="8">SUM(C70)</f>
        <v>1957672.7579999999</v>
      </c>
      <c r="D71" s="37">
        <f t="shared" si="8"/>
        <v>1992039</v>
      </c>
      <c r="E71" s="37">
        <f t="shared" si="8"/>
        <v>0</v>
      </c>
      <c r="F71" s="37">
        <f t="shared" si="8"/>
        <v>0</v>
      </c>
      <c r="G71" s="37">
        <f t="shared" si="8"/>
        <v>0</v>
      </c>
      <c r="H71" s="4"/>
      <c r="I71" s="2"/>
      <c r="J71" s="49"/>
      <c r="K71" s="49"/>
      <c r="L71" s="49"/>
      <c r="M71" s="2"/>
    </row>
    <row r="72" spans="1:13" ht="15.75" customHeight="1" x14ac:dyDescent="0.25"/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0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A40:G40"/>
    <mergeCell ref="A41:A42"/>
    <mergeCell ref="B41:B42"/>
    <mergeCell ref="E41:G41"/>
    <mergeCell ref="A48:H48"/>
    <mergeCell ref="E57:G57"/>
    <mergeCell ref="A63:G63"/>
    <mergeCell ref="A65:G65"/>
    <mergeCell ref="A66:G66"/>
    <mergeCell ref="A67:G67"/>
    <mergeCell ref="A68:A69"/>
    <mergeCell ref="B68:B69"/>
    <mergeCell ref="E68:G68"/>
    <mergeCell ref="A50:G50"/>
    <mergeCell ref="A52:G52"/>
    <mergeCell ref="A53:A54"/>
    <mergeCell ref="B53:B54"/>
    <mergeCell ref="E53:G53"/>
    <mergeCell ref="A57:A58"/>
    <mergeCell ref="B57:B5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4" t="s">
        <v>140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2" t="s">
        <v>104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34.5" customHeight="1" x14ac:dyDescent="0.25">
      <c r="A15" s="5"/>
      <c r="B15" s="5"/>
      <c r="C15" s="5"/>
      <c r="D15" s="201" t="s">
        <v>199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28.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105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8.75" customHeight="1" x14ac:dyDescent="0.25">
      <c r="A25" s="189" t="s">
        <v>200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201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85.5" customHeight="1" x14ac:dyDescent="0.25">
      <c r="A27" s="189" t="s">
        <v>202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203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204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205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206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207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40.5" customHeight="1" x14ac:dyDescent="0.25">
      <c r="A33" s="189" t="s">
        <v>208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46.5" customHeight="1" x14ac:dyDescent="0.25">
      <c r="A34" s="189" t="s">
        <v>209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47.25" customHeight="1" x14ac:dyDescent="0.25">
      <c r="A35" s="189" t="s">
        <v>210</v>
      </c>
      <c r="B35" s="188"/>
      <c r="C35" s="188"/>
      <c r="D35" s="188"/>
      <c r="E35" s="188"/>
      <c r="F35" s="188"/>
      <c r="G35" s="188"/>
      <c r="H35" s="15"/>
      <c r="I35" s="4"/>
      <c r="J35" s="2"/>
      <c r="K35" s="2"/>
      <c r="L35" s="2"/>
      <c r="M35" s="2"/>
    </row>
    <row r="36" spans="1:13" ht="15.75" customHeight="1" x14ac:dyDescent="0.25">
      <c r="A36" s="197"/>
      <c r="B36" s="188"/>
      <c r="C36" s="188"/>
      <c r="D36" s="188"/>
      <c r="E36" s="188"/>
      <c r="F36" s="188"/>
      <c r="G36" s="188"/>
      <c r="H36" s="211"/>
      <c r="I36" s="188"/>
      <c r="J36" s="2"/>
      <c r="K36" s="2"/>
      <c r="L36" s="2"/>
      <c r="M36" s="2"/>
    </row>
    <row r="37" spans="1:13" ht="18.75" customHeight="1" x14ac:dyDescent="0.25">
      <c r="A37" s="193" t="s">
        <v>29</v>
      </c>
      <c r="B37" s="183"/>
      <c r="C37" s="183"/>
      <c r="D37" s="183"/>
      <c r="E37" s="183"/>
      <c r="F37" s="183"/>
      <c r="G37" s="184"/>
      <c r="H37" s="4"/>
      <c r="I37" s="2"/>
      <c r="J37" s="2"/>
      <c r="K37" s="2"/>
      <c r="L37" s="2"/>
      <c r="M37" s="2"/>
    </row>
    <row r="38" spans="1:13" ht="30.75" customHeight="1" x14ac:dyDescent="0.25">
      <c r="A38" s="180" t="s">
        <v>30</v>
      </c>
      <c r="B38" s="180" t="s">
        <v>31</v>
      </c>
      <c r="C38" s="27" t="s">
        <v>32</v>
      </c>
      <c r="D38" s="27" t="s">
        <v>33</v>
      </c>
      <c r="E38" s="194" t="s">
        <v>34</v>
      </c>
      <c r="F38" s="186"/>
      <c r="G38" s="195"/>
      <c r="H38" s="4"/>
      <c r="I38" s="2"/>
      <c r="J38" s="2"/>
      <c r="K38" s="2"/>
      <c r="L38" s="2"/>
      <c r="M38" s="2"/>
    </row>
    <row r="39" spans="1:13" ht="17.25" customHeight="1" x14ac:dyDescent="0.25">
      <c r="A39" s="181"/>
      <c r="B39" s="198"/>
      <c r="C39" s="26" t="s">
        <v>35</v>
      </c>
      <c r="D39" s="26" t="s">
        <v>36</v>
      </c>
      <c r="E39" s="26" t="s">
        <v>37</v>
      </c>
      <c r="F39" s="26" t="s">
        <v>38</v>
      </c>
      <c r="G39" s="26" t="s">
        <v>39</v>
      </c>
      <c r="H39" s="4"/>
      <c r="I39" s="2"/>
      <c r="J39" s="2"/>
      <c r="K39" s="2"/>
      <c r="L39" s="2"/>
      <c r="M39" s="2"/>
    </row>
    <row r="40" spans="1:13" ht="33" customHeight="1" x14ac:dyDescent="0.25">
      <c r="A40" s="28" t="s">
        <v>40</v>
      </c>
      <c r="B40" s="27" t="s">
        <v>41</v>
      </c>
      <c r="C40" s="29">
        <v>5184.9989999999998</v>
      </c>
      <c r="D40" s="29">
        <v>35283</v>
      </c>
      <c r="E40" s="29">
        <v>187833</v>
      </c>
      <c r="F40" s="29">
        <v>0</v>
      </c>
      <c r="G40" s="29">
        <v>0</v>
      </c>
      <c r="H40" s="4"/>
      <c r="I40" s="2"/>
      <c r="J40" s="2"/>
      <c r="K40" s="2"/>
      <c r="L40" s="2"/>
      <c r="M40" s="2"/>
    </row>
    <row r="41" spans="1:13" ht="16.5" customHeight="1" x14ac:dyDescent="0.25">
      <c r="A41" s="59" t="s">
        <v>42</v>
      </c>
      <c r="B41" s="60"/>
      <c r="C41" s="61">
        <v>0</v>
      </c>
      <c r="D41" s="61">
        <v>0</v>
      </c>
      <c r="E41" s="61">
        <f>E40</f>
        <v>187833</v>
      </c>
      <c r="F41" s="61">
        <v>0</v>
      </c>
      <c r="G41" s="61">
        <v>0</v>
      </c>
      <c r="H41" s="62"/>
      <c r="I41" s="63"/>
      <c r="J41" s="63"/>
      <c r="K41" s="63"/>
      <c r="L41" s="63"/>
      <c r="M41" s="63"/>
    </row>
    <row r="42" spans="1:13" ht="16.5" customHeight="1" x14ac:dyDescent="0.25">
      <c r="A42" s="59" t="s">
        <v>43</v>
      </c>
      <c r="B42" s="60"/>
      <c r="C42" s="61">
        <f t="shared" ref="C42:D42" si="0">C40</f>
        <v>5184.9989999999998</v>
      </c>
      <c r="D42" s="61">
        <f t="shared" si="0"/>
        <v>35283</v>
      </c>
      <c r="E42" s="61">
        <v>0</v>
      </c>
      <c r="F42" s="61">
        <v>0</v>
      </c>
      <c r="G42" s="61">
        <v>0</v>
      </c>
      <c r="H42" s="62"/>
      <c r="I42" s="63"/>
      <c r="J42" s="63"/>
      <c r="K42" s="63"/>
      <c r="L42" s="63"/>
      <c r="M42" s="63"/>
    </row>
    <row r="43" spans="1:13" ht="21.75" customHeight="1" x14ac:dyDescent="0.25">
      <c r="A43" s="28" t="s">
        <v>44</v>
      </c>
      <c r="B43" s="27" t="s">
        <v>41</v>
      </c>
      <c r="C43" s="29">
        <v>136155.92600000001</v>
      </c>
      <c r="D43" s="29">
        <v>137791</v>
      </c>
      <c r="E43" s="29">
        <v>0</v>
      </c>
      <c r="F43" s="29">
        <v>0</v>
      </c>
      <c r="G43" s="29">
        <v>0</v>
      </c>
      <c r="H43" s="4"/>
      <c r="I43" s="2"/>
      <c r="J43" s="2"/>
      <c r="K43" s="2"/>
      <c r="L43" s="2"/>
      <c r="M43" s="2"/>
    </row>
    <row r="44" spans="1:13" ht="27.75" customHeight="1" x14ac:dyDescent="0.25">
      <c r="A44" s="35" t="s">
        <v>45</v>
      </c>
      <c r="B44" s="36" t="s">
        <v>41</v>
      </c>
      <c r="C44" s="37">
        <f t="shared" ref="C44:G44" si="1">C40+C43</f>
        <v>141340.92500000002</v>
      </c>
      <c r="D44" s="37">
        <f t="shared" si="1"/>
        <v>173074</v>
      </c>
      <c r="E44" s="37">
        <f t="shared" si="1"/>
        <v>187833</v>
      </c>
      <c r="F44" s="37">
        <f t="shared" si="1"/>
        <v>0</v>
      </c>
      <c r="G44" s="37">
        <f t="shared" si="1"/>
        <v>0</v>
      </c>
      <c r="H44" s="38"/>
      <c r="I44" s="2"/>
      <c r="J44" s="2"/>
      <c r="K44" s="2"/>
      <c r="L44" s="2"/>
      <c r="M44" s="2"/>
    </row>
    <row r="45" spans="1:13" ht="19.5" customHeight="1" x14ac:dyDescent="0.25">
      <c r="A45" s="189" t="s">
        <v>211</v>
      </c>
      <c r="B45" s="188"/>
      <c r="C45" s="188"/>
      <c r="D45" s="188"/>
      <c r="E45" s="188"/>
      <c r="F45" s="188"/>
      <c r="G45" s="188"/>
      <c r="H45" s="188"/>
      <c r="I45" s="10"/>
      <c r="J45" s="11"/>
      <c r="K45" s="11"/>
      <c r="L45" s="11"/>
      <c r="M45" s="11"/>
    </row>
    <row r="46" spans="1:13" ht="17.25" customHeight="1" x14ac:dyDescent="0.25">
      <c r="A46" s="20" t="s">
        <v>212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 customHeight="1" x14ac:dyDescent="0.25">
      <c r="A47" s="190" t="s">
        <v>213</v>
      </c>
      <c r="B47" s="188"/>
      <c r="C47" s="188"/>
      <c r="D47" s="188"/>
      <c r="E47" s="188"/>
      <c r="F47" s="188"/>
      <c r="G47" s="188"/>
      <c r="H47" s="21"/>
      <c r="I47" s="21"/>
      <c r="J47" s="21"/>
      <c r="K47" s="21"/>
      <c r="L47" s="21"/>
      <c r="M47" s="21"/>
    </row>
    <row r="48" spans="1:13" ht="17.25" customHeight="1" x14ac:dyDescent="0.25">
      <c r="A48" s="5" t="s">
        <v>214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57.75" customHeight="1" x14ac:dyDescent="0.25">
      <c r="A49" s="191" t="s">
        <v>215</v>
      </c>
      <c r="B49" s="188"/>
      <c r="C49" s="188"/>
      <c r="D49" s="188"/>
      <c r="E49" s="188"/>
      <c r="F49" s="188"/>
      <c r="G49" s="188"/>
      <c r="H49" s="15"/>
      <c r="I49" s="4"/>
      <c r="J49" s="2"/>
      <c r="K49" s="2"/>
      <c r="L49" s="2"/>
      <c r="M49" s="2"/>
    </row>
    <row r="50" spans="1:13" ht="16.5" customHeight="1" x14ac:dyDescent="0.25">
      <c r="A50" s="192" t="s">
        <v>51</v>
      </c>
      <c r="B50" s="180" t="s">
        <v>31</v>
      </c>
      <c r="C50" s="40" t="s">
        <v>32</v>
      </c>
      <c r="D50" s="40" t="s">
        <v>33</v>
      </c>
      <c r="E50" s="182" t="s">
        <v>34</v>
      </c>
      <c r="F50" s="183"/>
      <c r="G50" s="184"/>
      <c r="H50" s="4"/>
      <c r="I50" s="2"/>
      <c r="J50" s="2"/>
      <c r="K50" s="2"/>
      <c r="L50" s="2"/>
      <c r="M50" s="2"/>
    </row>
    <row r="51" spans="1:13" ht="14.25" customHeight="1" x14ac:dyDescent="0.25">
      <c r="A51" s="181"/>
      <c r="B51" s="181"/>
      <c r="C51" s="27" t="s">
        <v>35</v>
      </c>
      <c r="D51" s="27" t="s">
        <v>36</v>
      </c>
      <c r="E51" s="27" t="s">
        <v>37</v>
      </c>
      <c r="F51" s="27" t="s">
        <v>38</v>
      </c>
      <c r="G51" s="27" t="s">
        <v>39</v>
      </c>
      <c r="H51" s="4"/>
      <c r="I51" s="2"/>
      <c r="J51" s="2"/>
      <c r="K51" s="2"/>
      <c r="L51" s="2"/>
      <c r="M51" s="2"/>
    </row>
    <row r="52" spans="1:13" ht="19.5" customHeight="1" x14ac:dyDescent="0.25">
      <c r="A52" s="41" t="s">
        <v>216</v>
      </c>
      <c r="B52" s="27" t="s">
        <v>217</v>
      </c>
      <c r="C52" s="41"/>
      <c r="D52" s="64"/>
      <c r="E52" s="56">
        <v>0</v>
      </c>
      <c r="F52" s="27"/>
      <c r="G52" s="27"/>
      <c r="H52" s="21"/>
      <c r="I52" s="21"/>
      <c r="J52" s="21"/>
      <c r="K52" s="21"/>
      <c r="L52" s="21"/>
      <c r="M52" s="21"/>
    </row>
    <row r="53" spans="1:13" ht="32.25" customHeight="1" x14ac:dyDescent="0.25">
      <c r="A53" s="41" t="s">
        <v>218</v>
      </c>
      <c r="B53" s="27" t="s">
        <v>217</v>
      </c>
      <c r="C53" s="41"/>
      <c r="D53" s="64"/>
      <c r="E53" s="56">
        <v>58140</v>
      </c>
      <c r="F53" s="27"/>
      <c r="G53" s="27"/>
      <c r="H53" s="21"/>
      <c r="I53" s="21"/>
      <c r="J53" s="21"/>
      <c r="K53" s="21"/>
      <c r="L53" s="21"/>
      <c r="M53" s="21"/>
    </row>
    <row r="54" spans="1:13" ht="19.5" customHeight="1" x14ac:dyDescent="0.25">
      <c r="A54" s="41" t="s">
        <v>219</v>
      </c>
      <c r="B54" s="27" t="s">
        <v>217</v>
      </c>
      <c r="C54" s="41"/>
      <c r="D54" s="64"/>
      <c r="E54" s="56">
        <v>1070</v>
      </c>
      <c r="F54" s="27"/>
      <c r="G54" s="27"/>
      <c r="H54" s="21"/>
      <c r="I54" s="21"/>
      <c r="J54" s="21"/>
      <c r="K54" s="21"/>
      <c r="L54" s="21"/>
      <c r="M54" s="21"/>
    </row>
    <row r="55" spans="1:13" ht="19.5" customHeight="1" x14ac:dyDescent="0.25">
      <c r="A55" s="41" t="s">
        <v>220</v>
      </c>
      <c r="B55" s="27" t="s">
        <v>221</v>
      </c>
      <c r="C55" s="41"/>
      <c r="D55" s="64"/>
      <c r="E55" s="56">
        <v>23500</v>
      </c>
      <c r="F55" s="27"/>
      <c r="G55" s="27"/>
      <c r="H55" s="21"/>
      <c r="I55" s="21"/>
      <c r="J55" s="21"/>
      <c r="K55" s="21"/>
      <c r="L55" s="21"/>
      <c r="M55" s="21"/>
    </row>
    <row r="56" spans="1:13" ht="19.5" customHeight="1" x14ac:dyDescent="0.25">
      <c r="A56" s="41" t="s">
        <v>222</v>
      </c>
      <c r="B56" s="27" t="s">
        <v>221</v>
      </c>
      <c r="C56" s="41"/>
      <c r="D56" s="64"/>
      <c r="E56" s="56">
        <v>23500</v>
      </c>
      <c r="F56" s="27"/>
      <c r="G56" s="27"/>
      <c r="H56" s="21"/>
      <c r="I56" s="21"/>
      <c r="J56" s="21"/>
      <c r="K56" s="21"/>
      <c r="L56" s="21"/>
      <c r="M56" s="21"/>
    </row>
    <row r="57" spans="1:13" ht="12" customHeight="1" x14ac:dyDescent="0.25">
      <c r="A57" s="1"/>
      <c r="B57" s="44"/>
      <c r="C57" s="45"/>
      <c r="D57" s="45"/>
      <c r="E57" s="45"/>
      <c r="F57" s="45"/>
      <c r="G57" s="45"/>
      <c r="H57" s="4"/>
      <c r="I57" s="2"/>
      <c r="J57" s="2"/>
      <c r="K57" s="2"/>
      <c r="L57" s="2"/>
      <c r="M57" s="2"/>
    </row>
    <row r="58" spans="1:13" ht="16.5" customHeight="1" x14ac:dyDescent="0.25">
      <c r="A58" s="180" t="s">
        <v>56</v>
      </c>
      <c r="B58" s="180" t="s">
        <v>31</v>
      </c>
      <c r="C58" s="40" t="s">
        <v>32</v>
      </c>
      <c r="D58" s="40" t="s">
        <v>33</v>
      </c>
      <c r="E58" s="182" t="s">
        <v>34</v>
      </c>
      <c r="F58" s="183"/>
      <c r="G58" s="184"/>
      <c r="H58" s="4"/>
      <c r="I58" s="2"/>
      <c r="J58" s="2"/>
      <c r="K58" s="2"/>
      <c r="L58" s="2"/>
      <c r="M58" s="2"/>
    </row>
    <row r="59" spans="1:13" ht="15.75" customHeight="1" x14ac:dyDescent="0.25">
      <c r="A59" s="181"/>
      <c r="B59" s="181"/>
      <c r="C59" s="27" t="s">
        <v>35</v>
      </c>
      <c r="D59" s="27" t="s">
        <v>36</v>
      </c>
      <c r="E59" s="27" t="s">
        <v>37</v>
      </c>
      <c r="F59" s="27" t="s">
        <v>38</v>
      </c>
      <c r="G59" s="27" t="s">
        <v>39</v>
      </c>
      <c r="H59" s="4"/>
      <c r="I59" s="2"/>
      <c r="J59" s="2"/>
      <c r="K59" s="2"/>
      <c r="L59" s="2"/>
      <c r="M59" s="2"/>
    </row>
    <row r="60" spans="1:13" ht="30.75" customHeight="1" x14ac:dyDescent="0.25">
      <c r="A60" s="46" t="s">
        <v>40</v>
      </c>
      <c r="B60" s="27" t="s">
        <v>41</v>
      </c>
      <c r="C60" s="29">
        <f t="shared" ref="C60:G60" si="2">C40</f>
        <v>5184.9989999999998</v>
      </c>
      <c r="D60" s="29">
        <f t="shared" si="2"/>
        <v>35283</v>
      </c>
      <c r="E60" s="29">
        <f t="shared" si="2"/>
        <v>187833</v>
      </c>
      <c r="F60" s="29">
        <f t="shared" si="2"/>
        <v>0</v>
      </c>
      <c r="G60" s="29">
        <f t="shared" si="2"/>
        <v>0</v>
      </c>
      <c r="H60" s="4"/>
      <c r="I60" s="2"/>
      <c r="J60" s="2"/>
      <c r="K60" s="2"/>
      <c r="L60" s="2"/>
      <c r="M60" s="2"/>
    </row>
    <row r="61" spans="1:13" ht="14.25" customHeight="1" x14ac:dyDescent="0.25">
      <c r="A61" s="59" t="s">
        <v>42</v>
      </c>
      <c r="B61" s="60"/>
      <c r="C61" s="61">
        <f t="shared" ref="C61:G61" si="3">C41</f>
        <v>0</v>
      </c>
      <c r="D61" s="61">
        <f t="shared" si="3"/>
        <v>0</v>
      </c>
      <c r="E61" s="61">
        <f t="shared" si="3"/>
        <v>187833</v>
      </c>
      <c r="F61" s="61">
        <f t="shared" si="3"/>
        <v>0</v>
      </c>
      <c r="G61" s="61">
        <f t="shared" si="3"/>
        <v>0</v>
      </c>
      <c r="H61" s="62"/>
      <c r="I61" s="63"/>
      <c r="J61" s="63"/>
      <c r="K61" s="63"/>
      <c r="L61" s="63"/>
      <c r="M61" s="63"/>
    </row>
    <row r="62" spans="1:13" ht="18.75" customHeight="1" x14ac:dyDescent="0.25">
      <c r="A62" s="59" t="s">
        <v>43</v>
      </c>
      <c r="B62" s="60"/>
      <c r="C62" s="61">
        <f t="shared" ref="C62:G62" si="4">C42</f>
        <v>5184.9989999999998</v>
      </c>
      <c r="D62" s="61">
        <f t="shared" si="4"/>
        <v>35283</v>
      </c>
      <c r="E62" s="61">
        <f t="shared" si="4"/>
        <v>0</v>
      </c>
      <c r="F62" s="61">
        <f t="shared" si="4"/>
        <v>0</v>
      </c>
      <c r="G62" s="61">
        <f t="shared" si="4"/>
        <v>0</v>
      </c>
      <c r="H62" s="62"/>
      <c r="I62" s="63"/>
      <c r="J62" s="63"/>
      <c r="K62" s="63"/>
      <c r="L62" s="63"/>
      <c r="M62" s="63"/>
    </row>
    <row r="63" spans="1:13" ht="32.25" customHeight="1" x14ac:dyDescent="0.25">
      <c r="A63" s="35" t="s">
        <v>57</v>
      </c>
      <c r="B63" s="36" t="s">
        <v>41</v>
      </c>
      <c r="C63" s="37">
        <f t="shared" ref="C63:G63" si="5">SUM(C60)</f>
        <v>5184.9989999999998</v>
      </c>
      <c r="D63" s="37">
        <f t="shared" si="5"/>
        <v>35283</v>
      </c>
      <c r="E63" s="37">
        <f t="shared" si="5"/>
        <v>187833</v>
      </c>
      <c r="F63" s="37">
        <f t="shared" si="5"/>
        <v>0</v>
      </c>
      <c r="G63" s="37">
        <f t="shared" si="5"/>
        <v>0</v>
      </c>
      <c r="H63" s="4"/>
      <c r="I63" s="2"/>
      <c r="J63" s="49"/>
      <c r="K63" s="49"/>
      <c r="L63" s="49"/>
      <c r="M63" s="2"/>
    </row>
    <row r="64" spans="1:13" ht="16.5" customHeight="1" x14ac:dyDescent="0.25">
      <c r="A64" s="185" t="s">
        <v>223</v>
      </c>
      <c r="B64" s="186"/>
      <c r="C64" s="186"/>
      <c r="D64" s="186"/>
      <c r="E64" s="186"/>
      <c r="F64" s="186"/>
      <c r="G64" s="186"/>
      <c r="H64" s="15"/>
      <c r="I64" s="10"/>
      <c r="J64" s="11"/>
      <c r="K64" s="11"/>
      <c r="L64" s="11"/>
      <c r="M64" s="11"/>
    </row>
    <row r="65" spans="1:13" ht="16.5" customHeight="1" x14ac:dyDescent="0.25">
      <c r="A65" s="17" t="s">
        <v>59</v>
      </c>
      <c r="B65" s="17"/>
      <c r="C65" s="17"/>
      <c r="D65" s="17"/>
      <c r="E65" s="17"/>
      <c r="F65" s="17"/>
      <c r="G65" s="17"/>
      <c r="H65" s="17"/>
      <c r="I65" s="10"/>
      <c r="J65" s="11"/>
      <c r="K65" s="11"/>
      <c r="L65" s="11"/>
      <c r="M65" s="11"/>
    </row>
    <row r="66" spans="1:13" ht="15.75" customHeight="1" x14ac:dyDescent="0.25">
      <c r="A66" s="187" t="s">
        <v>224</v>
      </c>
      <c r="B66" s="188"/>
      <c r="C66" s="188"/>
      <c r="D66" s="188"/>
      <c r="E66" s="188"/>
      <c r="F66" s="188"/>
      <c r="G66" s="188"/>
      <c r="H66" s="54"/>
      <c r="I66" s="10"/>
      <c r="J66" s="11"/>
      <c r="K66" s="11"/>
      <c r="L66" s="11"/>
      <c r="M66" s="11"/>
    </row>
    <row r="67" spans="1:13" ht="15.75" customHeight="1" x14ac:dyDescent="0.25">
      <c r="A67" s="187" t="s">
        <v>225</v>
      </c>
      <c r="B67" s="188"/>
      <c r="C67" s="188"/>
      <c r="D67" s="188"/>
      <c r="E67" s="188"/>
      <c r="F67" s="188"/>
      <c r="G67" s="188"/>
      <c r="H67" s="17"/>
      <c r="I67" s="10"/>
      <c r="J67" s="11"/>
      <c r="K67" s="11"/>
      <c r="L67" s="11"/>
      <c r="M67" s="11"/>
    </row>
    <row r="68" spans="1:13" ht="76.5" customHeight="1" x14ac:dyDescent="0.25">
      <c r="A68" s="189" t="s">
        <v>226</v>
      </c>
      <c r="B68" s="188"/>
      <c r="C68" s="188"/>
      <c r="D68" s="188"/>
      <c r="E68" s="188"/>
      <c r="F68" s="188"/>
      <c r="G68" s="188"/>
      <c r="H68" s="15"/>
      <c r="I68" s="4"/>
      <c r="J68" s="2"/>
      <c r="K68" s="2"/>
      <c r="L68" s="2"/>
      <c r="M68" s="2"/>
    </row>
    <row r="69" spans="1:13" ht="19.5" customHeight="1" x14ac:dyDescent="0.25">
      <c r="A69" s="1"/>
      <c r="B69" s="44"/>
      <c r="C69" s="45"/>
      <c r="D69" s="45"/>
      <c r="E69" s="45"/>
      <c r="F69" s="45"/>
      <c r="G69" s="45"/>
      <c r="H69" s="4"/>
      <c r="I69" s="2"/>
      <c r="J69" s="2"/>
      <c r="K69" s="2"/>
      <c r="L69" s="2"/>
      <c r="M69" s="2"/>
    </row>
    <row r="70" spans="1:13" ht="15.75" customHeight="1" x14ac:dyDescent="0.25">
      <c r="A70" s="180" t="s">
        <v>56</v>
      </c>
      <c r="B70" s="180" t="s">
        <v>31</v>
      </c>
      <c r="C70" s="40" t="s">
        <v>32</v>
      </c>
      <c r="D70" s="40" t="s">
        <v>33</v>
      </c>
      <c r="E70" s="182" t="s">
        <v>34</v>
      </c>
      <c r="F70" s="183"/>
      <c r="G70" s="184"/>
      <c r="H70" s="4"/>
      <c r="I70" s="2"/>
      <c r="J70" s="2"/>
      <c r="K70" s="2"/>
      <c r="L70" s="2"/>
      <c r="M70" s="2"/>
    </row>
    <row r="71" spans="1:13" ht="18" customHeight="1" x14ac:dyDescent="0.25">
      <c r="A71" s="181"/>
      <c r="B71" s="181"/>
      <c r="C71" s="27" t="s">
        <v>35</v>
      </c>
      <c r="D71" s="27" t="s">
        <v>36</v>
      </c>
      <c r="E71" s="27" t="s">
        <v>37</v>
      </c>
      <c r="F71" s="27" t="s">
        <v>38</v>
      </c>
      <c r="G71" s="27" t="s">
        <v>39</v>
      </c>
      <c r="H71" s="4"/>
      <c r="I71" s="2"/>
      <c r="J71" s="2"/>
      <c r="K71" s="2"/>
      <c r="L71" s="2"/>
      <c r="M71" s="2"/>
    </row>
    <row r="72" spans="1:13" ht="23.25" customHeight="1" x14ac:dyDescent="0.25">
      <c r="A72" s="46" t="s">
        <v>44</v>
      </c>
      <c r="B72" s="27" t="s">
        <v>41</v>
      </c>
      <c r="C72" s="29">
        <f t="shared" ref="C72:G72" si="6">C43</f>
        <v>136155.92600000001</v>
      </c>
      <c r="D72" s="29">
        <f t="shared" si="6"/>
        <v>137791</v>
      </c>
      <c r="E72" s="29">
        <f t="shared" si="6"/>
        <v>0</v>
      </c>
      <c r="F72" s="29">
        <f t="shared" si="6"/>
        <v>0</v>
      </c>
      <c r="G72" s="29">
        <f t="shared" si="6"/>
        <v>0</v>
      </c>
      <c r="H72" s="4"/>
      <c r="I72" s="2"/>
      <c r="J72" s="2"/>
      <c r="K72" s="2"/>
      <c r="L72" s="2"/>
      <c r="M72" s="2"/>
    </row>
    <row r="73" spans="1:13" ht="32.25" customHeight="1" x14ac:dyDescent="0.25">
      <c r="A73" s="35" t="s">
        <v>57</v>
      </c>
      <c r="B73" s="36" t="s">
        <v>41</v>
      </c>
      <c r="C73" s="37">
        <f t="shared" ref="C73:G73" si="7">SUM(C72)</f>
        <v>136155.92600000001</v>
      </c>
      <c r="D73" s="37">
        <f t="shared" si="7"/>
        <v>137791</v>
      </c>
      <c r="E73" s="37">
        <f t="shared" si="7"/>
        <v>0</v>
      </c>
      <c r="F73" s="37">
        <f t="shared" si="7"/>
        <v>0</v>
      </c>
      <c r="G73" s="37">
        <f t="shared" si="7"/>
        <v>0</v>
      </c>
      <c r="H73" s="4"/>
      <c r="I73" s="2"/>
      <c r="J73" s="49"/>
      <c r="K73" s="49"/>
      <c r="L73" s="49"/>
      <c r="M73" s="2"/>
    </row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F1:G1"/>
    <mergeCell ref="D2:G2"/>
    <mergeCell ref="D3:G3"/>
    <mergeCell ref="D4:G4"/>
    <mergeCell ref="D7:G7"/>
    <mergeCell ref="D8:G8"/>
    <mergeCell ref="C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G35"/>
    <mergeCell ref="A36:G36"/>
    <mergeCell ref="H36:I36"/>
    <mergeCell ref="A37:G37"/>
    <mergeCell ref="E38:G38"/>
    <mergeCell ref="A38:A39"/>
    <mergeCell ref="B38:B39"/>
    <mergeCell ref="A50:A51"/>
    <mergeCell ref="B58:B59"/>
    <mergeCell ref="A45:H45"/>
    <mergeCell ref="A47:G47"/>
    <mergeCell ref="A49:G49"/>
    <mergeCell ref="B50:B51"/>
    <mergeCell ref="E50:G50"/>
    <mergeCell ref="E70:G70"/>
    <mergeCell ref="E58:G58"/>
    <mergeCell ref="A64:G64"/>
    <mergeCell ref="A66:G66"/>
    <mergeCell ref="A67:G67"/>
    <mergeCell ref="A68:G68"/>
    <mergeCell ref="A58:A59"/>
    <mergeCell ref="A70:A71"/>
    <mergeCell ref="B70:B7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M100"/>
  <sheetViews>
    <sheetView topLeftCell="A5" workbookViewId="0"/>
  </sheetViews>
  <sheetFormatPr defaultColWidth="14.42578125" defaultRowHeight="15" customHeight="1" x14ac:dyDescent="0.25"/>
  <cols>
    <col min="1" max="1" width="65.140625" customWidth="1"/>
    <col min="2" max="2" width="12.42578125" customWidth="1"/>
    <col min="3" max="3" width="11.28515625" customWidth="1"/>
    <col min="4" max="5" width="10.5703125" customWidth="1"/>
    <col min="6" max="6" width="10" customWidth="1"/>
    <col min="7" max="7" width="10.42578125" customWidth="1"/>
    <col min="8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5.75" hidden="1" customHeight="1" x14ac:dyDescent="0.25">
      <c r="A1" s="15"/>
      <c r="B1" s="216" t="s">
        <v>227</v>
      </c>
      <c r="C1" s="188"/>
      <c r="D1" s="188"/>
      <c r="E1" s="188"/>
      <c r="F1" s="188"/>
      <c r="G1" s="11"/>
      <c r="H1" s="11"/>
      <c r="I1" s="10"/>
      <c r="J1" s="11"/>
      <c r="K1" s="11"/>
      <c r="L1" s="11"/>
      <c r="M1" s="11"/>
    </row>
    <row r="2" spans="1:13" ht="15.75" hidden="1" customHeight="1" x14ac:dyDescent="0.25">
      <c r="A2" s="15"/>
      <c r="B2" s="216" t="s">
        <v>228</v>
      </c>
      <c r="C2" s="188"/>
      <c r="D2" s="188"/>
      <c r="E2" s="188"/>
      <c r="F2" s="188"/>
      <c r="G2" s="11"/>
      <c r="H2" s="11"/>
      <c r="I2" s="10"/>
      <c r="J2" s="11"/>
      <c r="K2" s="11"/>
      <c r="L2" s="11"/>
      <c r="M2" s="11"/>
    </row>
    <row r="3" spans="1:13" ht="15.75" hidden="1" customHeight="1" x14ac:dyDescent="0.25">
      <c r="A3" s="5"/>
      <c r="B3" s="216" t="s">
        <v>229</v>
      </c>
      <c r="C3" s="188"/>
      <c r="D3" s="188"/>
      <c r="E3" s="188"/>
      <c r="F3" s="188"/>
      <c r="G3" s="11"/>
      <c r="H3" s="11"/>
      <c r="I3" s="5"/>
      <c r="J3" s="5"/>
      <c r="K3" s="5"/>
      <c r="L3" s="5"/>
      <c r="M3" s="5"/>
    </row>
    <row r="4" spans="1:13" ht="15.75" hidden="1" customHeight="1" x14ac:dyDescent="0.25">
      <c r="A4" s="5"/>
      <c r="B4" s="216" t="s">
        <v>230</v>
      </c>
      <c r="C4" s="188"/>
      <c r="D4" s="188"/>
      <c r="E4" s="188"/>
      <c r="F4" s="188"/>
      <c r="G4" s="11"/>
      <c r="H4" s="11"/>
      <c r="I4" s="5"/>
      <c r="J4" s="5"/>
      <c r="K4" s="5"/>
      <c r="L4" s="5"/>
      <c r="M4" s="5"/>
    </row>
    <row r="5" spans="1:13" ht="15.75" customHeight="1" x14ac:dyDescent="0.25">
      <c r="A5" s="5"/>
      <c r="B5" s="5"/>
      <c r="C5" s="15"/>
      <c r="D5" s="11"/>
      <c r="E5" s="92"/>
      <c r="F5" s="92"/>
      <c r="G5" s="92"/>
      <c r="H5" s="92"/>
      <c r="I5" s="5"/>
      <c r="J5" s="5"/>
      <c r="K5" s="5"/>
      <c r="L5" s="5"/>
      <c r="M5" s="5"/>
    </row>
    <row r="6" spans="1:13" ht="15.75" customHeight="1" x14ac:dyDescent="0.25">
      <c r="A6" s="5"/>
      <c r="B6" s="21"/>
      <c r="C6" s="15"/>
      <c r="D6" s="217" t="s">
        <v>4</v>
      </c>
      <c r="E6" s="188"/>
      <c r="F6" s="188"/>
      <c r="G6" s="188"/>
      <c r="H6" s="92"/>
      <c r="I6" s="5"/>
      <c r="J6" s="5"/>
      <c r="K6" s="5"/>
      <c r="L6" s="5"/>
      <c r="M6" s="5"/>
    </row>
    <row r="7" spans="1:13" ht="15.75" customHeight="1" x14ac:dyDescent="0.25">
      <c r="A7" s="5"/>
      <c r="B7" s="21" t="s">
        <v>5</v>
      </c>
      <c r="C7" s="5"/>
      <c r="D7" s="21"/>
      <c r="E7" s="21"/>
      <c r="F7" s="21"/>
      <c r="G7" s="21"/>
      <c r="H7" s="21"/>
      <c r="I7" s="5"/>
      <c r="J7" s="5"/>
      <c r="K7" s="5"/>
      <c r="L7" s="5"/>
      <c r="M7" s="5"/>
    </row>
    <row r="8" spans="1:13" ht="15.75" customHeight="1" x14ac:dyDescent="0.25">
      <c r="A8" s="5"/>
      <c r="B8" s="21" t="s">
        <v>104</v>
      </c>
      <c r="C8" s="5"/>
      <c r="D8" s="21"/>
      <c r="E8" s="21"/>
      <c r="F8" s="21"/>
      <c r="G8" s="21"/>
      <c r="H8" s="21"/>
      <c r="I8" s="5"/>
      <c r="J8" s="5"/>
      <c r="K8" s="5"/>
      <c r="L8" s="5"/>
      <c r="M8" s="5"/>
    </row>
    <row r="9" spans="1:13" ht="15.75" customHeight="1" x14ac:dyDescent="0.25">
      <c r="A9" s="5"/>
      <c r="B9" s="201" t="s">
        <v>262</v>
      </c>
      <c r="C9" s="188"/>
      <c r="D9" s="188"/>
      <c r="E9" s="188"/>
      <c r="F9" s="188"/>
      <c r="G9" s="21"/>
      <c r="H9" s="21"/>
      <c r="I9" s="5"/>
      <c r="J9" s="5"/>
      <c r="K9" s="5"/>
      <c r="L9" s="5"/>
      <c r="M9" s="5"/>
    </row>
    <row r="10" spans="1:13" ht="19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customHeight="1" x14ac:dyDescent="0.25">
      <c r="A11" s="200" t="s">
        <v>14</v>
      </c>
      <c r="B11" s="188"/>
      <c r="C11" s="188"/>
      <c r="D11" s="188"/>
      <c r="E11" s="188"/>
      <c r="F11" s="188"/>
      <c r="G11" s="188"/>
      <c r="H11" s="9"/>
      <c r="I11" s="10"/>
      <c r="J11" s="11"/>
      <c r="K11" s="11"/>
      <c r="L11" s="11"/>
      <c r="M11" s="11"/>
    </row>
    <row r="12" spans="1:13" ht="15.75" customHeight="1" x14ac:dyDescent="0.25">
      <c r="A12" s="202" t="s">
        <v>263</v>
      </c>
      <c r="B12" s="188"/>
      <c r="C12" s="188"/>
      <c r="D12" s="188"/>
      <c r="E12" s="188"/>
      <c r="F12" s="188"/>
      <c r="G12" s="188"/>
      <c r="H12" s="12"/>
      <c r="I12" s="10"/>
      <c r="J12" s="11"/>
      <c r="K12" s="11"/>
      <c r="L12" s="11"/>
      <c r="M12" s="11"/>
    </row>
    <row r="13" spans="1:13" ht="15.75" customHeight="1" x14ac:dyDescent="0.25">
      <c r="A13" s="86"/>
      <c r="B13" s="13" t="s">
        <v>16</v>
      </c>
      <c r="C13" s="13"/>
      <c r="D13" s="13"/>
      <c r="E13" s="13"/>
      <c r="F13" s="13"/>
      <c r="G13" s="13"/>
      <c r="H13" s="14"/>
      <c r="I13" s="10"/>
      <c r="J13" s="11"/>
      <c r="K13" s="11"/>
      <c r="L13" s="11"/>
      <c r="M13" s="11"/>
    </row>
    <row r="14" spans="1:13" ht="15" customHeight="1" x14ac:dyDescent="0.25">
      <c r="A14" s="200" t="s">
        <v>264</v>
      </c>
      <c r="B14" s="188"/>
      <c r="C14" s="188"/>
      <c r="D14" s="188"/>
      <c r="E14" s="188"/>
      <c r="F14" s="188"/>
      <c r="G14" s="188"/>
      <c r="H14" s="9"/>
      <c r="I14" s="10"/>
      <c r="J14" s="11"/>
      <c r="K14" s="11"/>
      <c r="L14" s="11"/>
      <c r="M14" s="11"/>
    </row>
    <row r="15" spans="1:13" ht="15.75" customHeight="1" x14ac:dyDescent="0.25">
      <c r="A15" s="8"/>
      <c r="B15" s="8"/>
      <c r="C15" s="8"/>
      <c r="D15" s="8"/>
      <c r="E15" s="8"/>
      <c r="F15" s="8"/>
      <c r="G15" s="8"/>
      <c r="H15" s="9"/>
      <c r="I15" s="10"/>
      <c r="J15" s="11"/>
      <c r="K15" s="11"/>
      <c r="L15" s="11"/>
      <c r="M15" s="11"/>
    </row>
    <row r="16" spans="1:13" ht="15.75" customHeight="1" x14ac:dyDescent="0.25">
      <c r="A16" s="189" t="s">
        <v>265</v>
      </c>
      <c r="B16" s="188"/>
      <c r="C16" s="188"/>
      <c r="D16" s="188"/>
      <c r="E16" s="188"/>
      <c r="F16" s="188"/>
      <c r="G16" s="188"/>
      <c r="H16" s="15"/>
      <c r="I16" s="10"/>
      <c r="J16" s="11"/>
      <c r="K16" s="11"/>
      <c r="L16" s="11"/>
      <c r="M16" s="11"/>
    </row>
    <row r="17" spans="1:13" ht="15.75" customHeight="1" x14ac:dyDescent="0.25">
      <c r="A17" s="189" t="s">
        <v>266</v>
      </c>
      <c r="B17" s="188"/>
      <c r="C17" s="188"/>
      <c r="D17" s="188"/>
      <c r="E17" s="188"/>
      <c r="F17" s="188"/>
      <c r="G17" s="188"/>
      <c r="H17" s="11"/>
      <c r="I17" s="10"/>
      <c r="J17" s="11"/>
      <c r="K17" s="11"/>
      <c r="L17" s="11"/>
      <c r="M17" s="11"/>
    </row>
    <row r="18" spans="1:13" ht="68.25" customHeight="1" x14ac:dyDescent="0.25">
      <c r="A18" s="189" t="s">
        <v>267</v>
      </c>
      <c r="B18" s="188"/>
      <c r="C18" s="188"/>
      <c r="D18" s="188"/>
      <c r="E18" s="188"/>
      <c r="F18" s="188"/>
      <c r="G18" s="188"/>
      <c r="H18" s="17"/>
      <c r="I18" s="18"/>
      <c r="J18" s="19"/>
      <c r="K18" s="19"/>
      <c r="L18" s="19"/>
      <c r="M18" s="11"/>
    </row>
    <row r="19" spans="1:13" ht="15.75" customHeight="1" x14ac:dyDescent="0.25">
      <c r="A19" s="20" t="s">
        <v>268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.75" customHeight="1" x14ac:dyDescent="0.25">
      <c r="A20" s="214" t="s">
        <v>269</v>
      </c>
      <c r="B20" s="188"/>
      <c r="C20" s="188"/>
      <c r="D20" s="188"/>
      <c r="E20" s="188"/>
      <c r="F20" s="188"/>
      <c r="G20" s="188"/>
      <c r="H20" s="21"/>
      <c r="I20" s="21"/>
      <c r="J20" s="21"/>
      <c r="K20" s="21"/>
      <c r="L20" s="21"/>
      <c r="M20" s="21"/>
    </row>
    <row r="21" spans="1:13" ht="15.75" customHeight="1" x14ac:dyDescent="0.25">
      <c r="A21" s="215" t="s">
        <v>270</v>
      </c>
      <c r="B21" s="188"/>
      <c r="C21" s="188"/>
      <c r="D21" s="188"/>
      <c r="E21" s="188"/>
      <c r="F21" s="188"/>
      <c r="G21" s="188"/>
      <c r="H21" s="15"/>
      <c r="I21" s="21"/>
      <c r="J21" s="21"/>
      <c r="K21" s="21"/>
      <c r="L21" s="21"/>
      <c r="M21" s="21"/>
    </row>
    <row r="22" spans="1:13" ht="15.75" customHeight="1" x14ac:dyDescent="0.25">
      <c r="A22" s="20" t="s">
        <v>271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 customHeight="1" x14ac:dyDescent="0.25">
      <c r="A23" s="20" t="s">
        <v>272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 customHeight="1" x14ac:dyDescent="0.25">
      <c r="A24" s="189" t="s">
        <v>273</v>
      </c>
      <c r="B24" s="188"/>
      <c r="C24" s="188"/>
      <c r="D24" s="188"/>
      <c r="E24" s="188"/>
      <c r="F24" s="188"/>
      <c r="G24" s="188"/>
      <c r="H24" s="15"/>
      <c r="I24" s="18"/>
      <c r="J24" s="19"/>
      <c r="K24" s="19"/>
      <c r="L24" s="19"/>
      <c r="M24" s="11"/>
    </row>
    <row r="25" spans="1:13" ht="32.25" customHeight="1" x14ac:dyDescent="0.25">
      <c r="A25" s="189" t="s">
        <v>274</v>
      </c>
      <c r="B25" s="188"/>
      <c r="C25" s="188"/>
      <c r="D25" s="188"/>
      <c r="E25" s="188"/>
      <c r="F25" s="188"/>
      <c r="G25" s="188"/>
      <c r="H25" s="15"/>
      <c r="I25" s="10"/>
      <c r="J25" s="11"/>
      <c r="K25" s="11"/>
      <c r="L25" s="11"/>
      <c r="M25" s="11"/>
    </row>
    <row r="26" spans="1:13" ht="15.75" hidden="1" customHeight="1" x14ac:dyDescent="0.25">
      <c r="A26" s="16"/>
      <c r="B26" s="16"/>
      <c r="C26" s="16"/>
      <c r="D26" s="16"/>
      <c r="E26" s="16"/>
      <c r="F26" s="16"/>
      <c r="G26" s="16"/>
      <c r="H26" s="15"/>
      <c r="I26" s="10"/>
      <c r="J26" s="11"/>
      <c r="K26" s="11"/>
      <c r="L26" s="11"/>
      <c r="M26" s="11"/>
    </row>
    <row r="27" spans="1:13" ht="46.5" customHeight="1" x14ac:dyDescent="0.25">
      <c r="A27" s="180" t="s">
        <v>275</v>
      </c>
      <c r="B27" s="180" t="s">
        <v>31</v>
      </c>
      <c r="C27" s="27" t="s">
        <v>32</v>
      </c>
      <c r="D27" s="27" t="s">
        <v>33</v>
      </c>
      <c r="E27" s="182" t="s">
        <v>75</v>
      </c>
      <c r="F27" s="183"/>
      <c r="G27" s="184"/>
      <c r="H27" s="15"/>
      <c r="I27" s="21"/>
      <c r="J27" s="21"/>
      <c r="K27" s="21"/>
      <c r="L27" s="21"/>
      <c r="M27" s="21"/>
    </row>
    <row r="28" spans="1:13" ht="15.75" customHeight="1" x14ac:dyDescent="0.25">
      <c r="A28" s="181"/>
      <c r="B28" s="181"/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249</v>
      </c>
      <c r="H28" s="15"/>
      <c r="I28" s="21"/>
      <c r="J28" s="21"/>
      <c r="K28" s="21"/>
      <c r="L28" s="21"/>
      <c r="M28" s="21"/>
    </row>
    <row r="29" spans="1:13" ht="15.75" customHeight="1" x14ac:dyDescent="0.25">
      <c r="A29" s="69" t="s">
        <v>276</v>
      </c>
      <c r="B29" s="27" t="s">
        <v>41</v>
      </c>
      <c r="C29" s="29">
        <v>3256.3</v>
      </c>
      <c r="D29" s="56">
        <v>0</v>
      </c>
      <c r="E29" s="56">
        <v>0</v>
      </c>
      <c r="F29" s="56">
        <v>0</v>
      </c>
      <c r="G29" s="56">
        <v>0</v>
      </c>
      <c r="H29" s="21"/>
      <c r="I29" s="21"/>
      <c r="J29" s="21"/>
      <c r="K29" s="21"/>
      <c r="L29" s="21"/>
      <c r="M29" s="21"/>
    </row>
    <row r="30" spans="1:13" ht="31.5" customHeight="1" x14ac:dyDescent="0.25">
      <c r="A30" s="69" t="s">
        <v>254</v>
      </c>
      <c r="B30" s="27" t="s">
        <v>41</v>
      </c>
      <c r="C30" s="56">
        <v>0</v>
      </c>
      <c r="D30" s="56">
        <f>11186</f>
        <v>11186</v>
      </c>
      <c r="E30" s="56">
        <v>14998</v>
      </c>
      <c r="F30" s="56">
        <v>2600</v>
      </c>
      <c r="G30" s="56">
        <v>2600</v>
      </c>
      <c r="H30" s="21"/>
      <c r="I30" s="21"/>
      <c r="J30" s="21"/>
      <c r="K30" s="21"/>
      <c r="L30" s="21"/>
      <c r="M30" s="21"/>
    </row>
    <row r="31" spans="1:13" ht="18.75" customHeight="1" x14ac:dyDescent="0.25">
      <c r="A31" s="70" t="s">
        <v>57</v>
      </c>
      <c r="B31" s="36" t="s">
        <v>258</v>
      </c>
      <c r="C31" s="37">
        <f t="shared" ref="C31:G31" si="0">C29+C30</f>
        <v>3256.3</v>
      </c>
      <c r="D31" s="72">
        <f t="shared" si="0"/>
        <v>11186</v>
      </c>
      <c r="E31" s="72">
        <f t="shared" si="0"/>
        <v>14998</v>
      </c>
      <c r="F31" s="72">
        <f t="shared" si="0"/>
        <v>2600</v>
      </c>
      <c r="G31" s="72">
        <f t="shared" si="0"/>
        <v>2600</v>
      </c>
      <c r="H31" s="67"/>
      <c r="I31" s="67"/>
      <c r="J31" s="67"/>
      <c r="K31" s="67"/>
      <c r="L31" s="67"/>
      <c r="M31" s="67"/>
    </row>
    <row r="32" spans="1:13" ht="21" hidden="1" customHeight="1" x14ac:dyDescent="0.25">
      <c r="A32" s="189" t="s">
        <v>277</v>
      </c>
      <c r="B32" s="188"/>
      <c r="C32" s="188"/>
      <c r="D32" s="188"/>
      <c r="E32" s="188"/>
      <c r="F32" s="188"/>
      <c r="G32" s="188"/>
      <c r="H32" s="15"/>
      <c r="I32" s="10"/>
      <c r="J32" s="11"/>
      <c r="K32" s="11"/>
      <c r="L32" s="11"/>
      <c r="M32" s="11"/>
    </row>
    <row r="33" spans="1:13" ht="17.25" hidden="1" customHeight="1" x14ac:dyDescent="0.25">
      <c r="A33" s="20" t="s">
        <v>278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6.5" hidden="1" customHeight="1" x14ac:dyDescent="0.25">
      <c r="A34" s="190" t="s">
        <v>279</v>
      </c>
      <c r="B34" s="188"/>
      <c r="C34" s="188"/>
      <c r="D34" s="188"/>
      <c r="E34" s="188"/>
      <c r="F34" s="188"/>
      <c r="G34" s="188"/>
      <c r="H34" s="15"/>
      <c r="I34" s="21"/>
      <c r="J34" s="21"/>
      <c r="K34" s="21"/>
      <c r="L34" s="21"/>
      <c r="M34" s="21"/>
    </row>
    <row r="35" spans="1:13" ht="15.75" hidden="1" customHeight="1" x14ac:dyDescent="0.25">
      <c r="A35" s="5" t="s">
        <v>280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36.75" hidden="1" customHeight="1" x14ac:dyDescent="0.25">
      <c r="A36" s="189" t="s">
        <v>281</v>
      </c>
      <c r="B36" s="188"/>
      <c r="C36" s="188"/>
      <c r="D36" s="188"/>
      <c r="E36" s="188"/>
      <c r="F36" s="188"/>
      <c r="G36" s="188"/>
      <c r="H36" s="15"/>
      <c r="I36" s="10"/>
      <c r="J36" s="11"/>
      <c r="K36" s="11"/>
      <c r="L36" s="11"/>
      <c r="M36" s="11"/>
    </row>
    <row r="37" spans="1:13" ht="24" customHeight="1" x14ac:dyDescent="0.25">
      <c r="A37" s="16"/>
      <c r="B37" s="16"/>
      <c r="C37" s="16"/>
      <c r="D37" s="16"/>
      <c r="E37" s="16"/>
      <c r="F37" s="16"/>
      <c r="G37" s="16"/>
      <c r="H37" s="15"/>
      <c r="I37" s="10"/>
      <c r="J37" s="11"/>
      <c r="K37" s="11"/>
      <c r="L37" s="11"/>
      <c r="M37" s="11"/>
    </row>
    <row r="38" spans="1:13" ht="51.75" customHeight="1" x14ac:dyDescent="0.25">
      <c r="A38" s="180" t="s">
        <v>51</v>
      </c>
      <c r="B38" s="180" t="s">
        <v>31</v>
      </c>
      <c r="C38" s="27" t="s">
        <v>32</v>
      </c>
      <c r="D38" s="27" t="s">
        <v>33</v>
      </c>
      <c r="E38" s="182" t="s">
        <v>34</v>
      </c>
      <c r="F38" s="183"/>
      <c r="G38" s="184"/>
      <c r="H38" s="10"/>
      <c r="I38" s="11"/>
      <c r="J38" s="11"/>
      <c r="K38" s="11"/>
      <c r="L38" s="11"/>
      <c r="M38" s="11"/>
    </row>
    <row r="39" spans="1:13" ht="15.75" customHeight="1" x14ac:dyDescent="0.25">
      <c r="A39" s="181"/>
      <c r="B39" s="181"/>
      <c r="C39" s="27" t="s">
        <v>36</v>
      </c>
      <c r="D39" s="27" t="s">
        <v>37</v>
      </c>
      <c r="E39" s="27" t="s">
        <v>38</v>
      </c>
      <c r="F39" s="27" t="s">
        <v>39</v>
      </c>
      <c r="G39" s="27" t="s">
        <v>249</v>
      </c>
      <c r="H39" s="10"/>
      <c r="I39" s="11"/>
      <c r="J39" s="11"/>
      <c r="K39" s="11"/>
      <c r="L39" s="11"/>
      <c r="M39" s="11"/>
    </row>
    <row r="40" spans="1:13" ht="15.75" customHeight="1" x14ac:dyDescent="0.25">
      <c r="A40" s="69" t="s">
        <v>282</v>
      </c>
      <c r="B40" s="85" t="s">
        <v>131</v>
      </c>
      <c r="C40" s="85">
        <v>0</v>
      </c>
      <c r="D40" s="85">
        <v>1</v>
      </c>
      <c r="E40" s="85">
        <v>1</v>
      </c>
      <c r="F40" s="85">
        <v>0</v>
      </c>
      <c r="G40" s="85">
        <v>0</v>
      </c>
      <c r="H40" s="10"/>
      <c r="I40" s="11"/>
      <c r="J40" s="11"/>
      <c r="K40" s="11"/>
      <c r="L40" s="11"/>
      <c r="M40" s="11"/>
    </row>
    <row r="41" spans="1:13" ht="15.75" customHeight="1" x14ac:dyDescent="0.25">
      <c r="A41" s="69" t="s">
        <v>283</v>
      </c>
      <c r="B41" s="85" t="s">
        <v>131</v>
      </c>
      <c r="C41" s="85">
        <v>0</v>
      </c>
      <c r="D41" s="85">
        <v>2</v>
      </c>
      <c r="E41" s="85">
        <v>0</v>
      </c>
      <c r="F41" s="85">
        <v>0</v>
      </c>
      <c r="G41" s="85">
        <v>0</v>
      </c>
      <c r="H41" s="10"/>
      <c r="I41" s="11"/>
      <c r="J41" s="11"/>
      <c r="K41" s="11"/>
      <c r="L41" s="11"/>
      <c r="M41" s="11"/>
    </row>
    <row r="42" spans="1:13" ht="31.5" customHeight="1" x14ac:dyDescent="0.25">
      <c r="A42" s="69" t="s">
        <v>284</v>
      </c>
      <c r="B42" s="85"/>
      <c r="C42" s="85">
        <v>12</v>
      </c>
      <c r="D42" s="85">
        <v>0</v>
      </c>
      <c r="E42" s="85">
        <v>19</v>
      </c>
      <c r="F42" s="85">
        <v>20</v>
      </c>
      <c r="G42" s="85">
        <v>20</v>
      </c>
      <c r="H42" s="10"/>
      <c r="I42" s="11"/>
      <c r="J42" s="11"/>
      <c r="K42" s="11"/>
      <c r="L42" s="11"/>
      <c r="M42" s="11"/>
    </row>
    <row r="43" spans="1:13" ht="15.75" customHeight="1" x14ac:dyDescent="0.25">
      <c r="A43" s="213"/>
      <c r="B43" s="188"/>
      <c r="C43" s="188"/>
      <c r="D43" s="188"/>
      <c r="E43" s="188"/>
      <c r="F43" s="188"/>
      <c r="G43" s="188"/>
      <c r="H43" s="188"/>
      <c r="I43" s="10"/>
      <c r="J43" s="19"/>
      <c r="K43" s="19"/>
      <c r="L43" s="19"/>
      <c r="M43" s="19"/>
    </row>
    <row r="44" spans="1:13" ht="32.25" hidden="1" customHeight="1" x14ac:dyDescent="0.25">
      <c r="A44" s="180" t="s">
        <v>56</v>
      </c>
      <c r="B44" s="180" t="s">
        <v>31</v>
      </c>
      <c r="C44" s="27" t="s">
        <v>32</v>
      </c>
      <c r="D44" s="27" t="s">
        <v>33</v>
      </c>
      <c r="E44" s="182" t="s">
        <v>34</v>
      </c>
      <c r="F44" s="183"/>
      <c r="G44" s="184"/>
      <c r="H44" s="10"/>
      <c r="I44" s="11"/>
      <c r="J44" s="11"/>
      <c r="K44" s="11"/>
      <c r="L44" s="11"/>
      <c r="M44" s="11"/>
    </row>
    <row r="45" spans="1:13" ht="18" hidden="1" customHeight="1" x14ac:dyDescent="0.25">
      <c r="A45" s="181"/>
      <c r="B45" s="181"/>
      <c r="C45" s="27" t="s">
        <v>36</v>
      </c>
      <c r="D45" s="27" t="s">
        <v>37</v>
      </c>
      <c r="E45" s="27" t="s">
        <v>38</v>
      </c>
      <c r="F45" s="27" t="s">
        <v>39</v>
      </c>
      <c r="G45" s="27" t="s">
        <v>249</v>
      </c>
      <c r="H45" s="10"/>
      <c r="I45" s="11"/>
      <c r="J45" s="11"/>
      <c r="K45" s="11"/>
      <c r="L45" s="11"/>
      <c r="M45" s="11"/>
    </row>
    <row r="46" spans="1:13" ht="35.25" hidden="1" customHeight="1" x14ac:dyDescent="0.25">
      <c r="A46" s="69" t="s">
        <v>254</v>
      </c>
      <c r="B46" s="27" t="s">
        <v>41</v>
      </c>
      <c r="C46" s="29">
        <f t="shared" ref="C46:G46" si="1">C30</f>
        <v>0</v>
      </c>
      <c r="D46" s="29">
        <f t="shared" si="1"/>
        <v>11186</v>
      </c>
      <c r="E46" s="29">
        <f t="shared" si="1"/>
        <v>14998</v>
      </c>
      <c r="F46" s="29">
        <f t="shared" si="1"/>
        <v>2600</v>
      </c>
      <c r="G46" s="29">
        <f t="shared" si="1"/>
        <v>2600</v>
      </c>
      <c r="H46" s="10"/>
      <c r="I46" s="11"/>
      <c r="J46" s="11"/>
      <c r="K46" s="11"/>
      <c r="L46" s="11"/>
      <c r="M46" s="11"/>
    </row>
    <row r="47" spans="1:13" ht="20.25" hidden="1" customHeight="1" x14ac:dyDescent="0.25">
      <c r="A47" s="35" t="s">
        <v>57</v>
      </c>
      <c r="B47" s="36" t="s">
        <v>41</v>
      </c>
      <c r="C47" s="37">
        <f t="shared" ref="C47:G47" si="2">C46</f>
        <v>0</v>
      </c>
      <c r="D47" s="37">
        <f t="shared" si="2"/>
        <v>11186</v>
      </c>
      <c r="E47" s="37">
        <f t="shared" si="2"/>
        <v>14998</v>
      </c>
      <c r="F47" s="37">
        <f t="shared" si="2"/>
        <v>2600</v>
      </c>
      <c r="G47" s="37">
        <f t="shared" si="2"/>
        <v>2600</v>
      </c>
      <c r="H47" s="10"/>
      <c r="I47" s="11"/>
      <c r="J47" s="77"/>
      <c r="K47" s="77"/>
      <c r="L47" s="77"/>
      <c r="M47" s="11"/>
    </row>
    <row r="48" spans="1:13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</sheetData>
  <mergeCells count="29">
    <mergeCell ref="B1:F1"/>
    <mergeCell ref="B2:F2"/>
    <mergeCell ref="B3:F3"/>
    <mergeCell ref="B4:F4"/>
    <mergeCell ref="D6:G6"/>
    <mergeCell ref="A25:G25"/>
    <mergeCell ref="B27:B28"/>
    <mergeCell ref="E27:G27"/>
    <mergeCell ref="B9:F9"/>
    <mergeCell ref="A11:G11"/>
    <mergeCell ref="A12:G12"/>
    <mergeCell ref="A14:G14"/>
    <mergeCell ref="A16:G16"/>
    <mergeCell ref="A43:H43"/>
    <mergeCell ref="E44:G44"/>
    <mergeCell ref="A36:G36"/>
    <mergeCell ref="A17:G17"/>
    <mergeCell ref="A18:G18"/>
    <mergeCell ref="A20:G20"/>
    <mergeCell ref="A21:G21"/>
    <mergeCell ref="A44:A45"/>
    <mergeCell ref="B44:B45"/>
    <mergeCell ref="A32:G32"/>
    <mergeCell ref="A34:G34"/>
    <mergeCell ref="A27:A28"/>
    <mergeCell ref="A38:A39"/>
    <mergeCell ref="B38:B39"/>
    <mergeCell ref="E38:G38"/>
    <mergeCell ref="A24:G2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13.42578125" customWidth="1"/>
    <col min="3" max="4" width="15.140625" customWidth="1"/>
    <col min="5" max="5" width="13.7109375" customWidth="1"/>
    <col min="6" max="6" width="11.85546875" customWidth="1"/>
    <col min="7" max="7" width="12.140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16" t="s">
        <v>0</v>
      </c>
      <c r="D1" s="188"/>
      <c r="E1" s="188"/>
      <c r="F1" s="188"/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16" t="s">
        <v>1</v>
      </c>
      <c r="D2" s="188"/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16" t="s">
        <v>140</v>
      </c>
      <c r="D3" s="188"/>
      <c r="E3" s="188"/>
      <c r="F3" s="188"/>
      <c r="G3" s="188"/>
      <c r="H3" s="2"/>
      <c r="I3" s="4"/>
      <c r="J3" s="2"/>
      <c r="K3" s="2"/>
      <c r="L3" s="2"/>
      <c r="M3" s="2"/>
    </row>
    <row r="4" spans="1:13" ht="14.25" customHeight="1" x14ac:dyDescent="0.25">
      <c r="A4" s="1"/>
      <c r="B4" s="1"/>
      <c r="C4" s="2"/>
      <c r="D4" s="2" t="s">
        <v>3</v>
      </c>
      <c r="E4" s="2"/>
      <c r="F4" s="2"/>
      <c r="G4" s="2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5.75" customHeight="1" x14ac:dyDescent="0.25">
      <c r="A6" s="5"/>
      <c r="B6" s="5"/>
      <c r="C6" s="218" t="s">
        <v>4</v>
      </c>
      <c r="D6" s="188"/>
      <c r="E6" s="188"/>
      <c r="F6" s="188"/>
      <c r="G6" s="188"/>
      <c r="H6" s="5"/>
      <c r="I6" s="5"/>
      <c r="J6" s="5"/>
      <c r="K6" s="5"/>
      <c r="L6" s="5"/>
      <c r="M6" s="5"/>
    </row>
    <row r="7" spans="1:13" ht="15.75" customHeight="1" x14ac:dyDescent="0.25">
      <c r="A7" s="5"/>
      <c r="B7" s="5"/>
      <c r="C7" s="218" t="s">
        <v>5</v>
      </c>
      <c r="D7" s="188"/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218" t="s">
        <v>285</v>
      </c>
      <c r="D8" s="188"/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218" t="s">
        <v>7</v>
      </c>
      <c r="D9" s="188"/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hidden="1" customHeight="1" x14ac:dyDescent="0.25">
      <c r="A11" s="5"/>
      <c r="B11" s="5"/>
      <c r="C11" s="5"/>
      <c r="D11" s="201" t="s">
        <v>8</v>
      </c>
      <c r="E11" s="188"/>
      <c r="F11" s="188"/>
      <c r="G11" s="188"/>
      <c r="H11" s="5"/>
      <c r="I11" s="5"/>
      <c r="J11" s="5"/>
      <c r="K11" s="5"/>
      <c r="L11" s="5"/>
      <c r="M11" s="5"/>
    </row>
    <row r="12" spans="1:13" ht="15.75" hidden="1" customHeight="1" x14ac:dyDescent="0.25">
      <c r="A12" s="5"/>
      <c r="B12" s="5"/>
      <c r="C12" s="5"/>
      <c r="D12" s="201" t="s">
        <v>9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hidden="1" customHeight="1" x14ac:dyDescent="0.25">
      <c r="A13" s="5"/>
      <c r="B13" s="5"/>
      <c r="C13" s="5"/>
      <c r="D13" s="201" t="s">
        <v>10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36.75" hidden="1" customHeight="1" x14ac:dyDescent="0.25">
      <c r="A14" s="5"/>
      <c r="B14" s="5"/>
      <c r="C14" s="5"/>
      <c r="D14" s="201" t="s">
        <v>11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15.75" hidden="1" customHeight="1" x14ac:dyDescent="0.25">
      <c r="A15" s="5"/>
      <c r="B15" s="5"/>
      <c r="C15" s="5"/>
      <c r="D15" s="201" t="s">
        <v>12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hidden="1" customHeight="1" x14ac:dyDescent="0.25">
      <c r="A16" s="5"/>
      <c r="B16" s="5"/>
      <c r="C16" s="5"/>
      <c r="D16" s="5"/>
      <c r="E16" s="5"/>
      <c r="F16" s="7" t="s">
        <v>13</v>
      </c>
      <c r="G16" s="5"/>
      <c r="H16" s="5"/>
      <c r="I16" s="5"/>
      <c r="J16" s="5"/>
      <c r="K16" s="5"/>
      <c r="L16" s="5"/>
      <c r="M16" s="5"/>
    </row>
    <row r="17" spans="1:13" ht="15.75" customHeight="1" x14ac:dyDescent="0.25">
      <c r="A17" s="200" t="s">
        <v>14</v>
      </c>
      <c r="B17" s="188"/>
      <c r="C17" s="188"/>
      <c r="D17" s="188"/>
      <c r="E17" s="188"/>
      <c r="F17" s="188"/>
      <c r="G17" s="188"/>
      <c r="H17" s="9"/>
      <c r="I17" s="10"/>
      <c r="J17" s="11"/>
      <c r="K17" s="11"/>
      <c r="L17" s="11"/>
      <c r="M17" s="11"/>
    </row>
    <row r="18" spans="1:13" ht="15.75" customHeight="1" x14ac:dyDescent="0.25">
      <c r="A18" s="202" t="s">
        <v>286</v>
      </c>
      <c r="B18" s="188"/>
      <c r="C18" s="188"/>
      <c r="D18" s="188"/>
      <c r="E18" s="188"/>
      <c r="F18" s="188"/>
      <c r="G18" s="188"/>
      <c r="H18" s="12"/>
      <c r="I18" s="10"/>
      <c r="J18" s="11"/>
      <c r="K18" s="11"/>
      <c r="L18" s="11"/>
      <c r="M18" s="11"/>
    </row>
    <row r="19" spans="1:13" ht="15.75" customHeight="1" x14ac:dyDescent="0.25">
      <c r="A19" s="199" t="s">
        <v>16</v>
      </c>
      <c r="B19" s="188"/>
      <c r="C19" s="188"/>
      <c r="D19" s="188"/>
      <c r="E19" s="188"/>
      <c r="F19" s="188"/>
      <c r="G19" s="188"/>
      <c r="H19" s="14"/>
      <c r="I19" s="10"/>
      <c r="J19" s="11"/>
      <c r="K19" s="11"/>
      <c r="L19" s="11"/>
      <c r="M19" s="11"/>
    </row>
    <row r="20" spans="1:13" ht="15.75" customHeight="1" x14ac:dyDescent="0.25">
      <c r="A20" s="200" t="s">
        <v>17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8" customHeight="1" x14ac:dyDescent="0.25">
      <c r="A21" s="15"/>
      <c r="B21" s="15"/>
      <c r="C21" s="11"/>
      <c r="D21" s="11"/>
      <c r="E21" s="11"/>
      <c r="F21" s="11"/>
      <c r="G21" s="11"/>
      <c r="H21" s="11"/>
      <c r="I21" s="10"/>
      <c r="J21" s="2"/>
      <c r="K21" s="2"/>
      <c r="L21" s="2"/>
      <c r="M21" s="2"/>
    </row>
    <row r="22" spans="1:13" ht="38.25" customHeight="1" x14ac:dyDescent="0.25">
      <c r="A22" s="189" t="s">
        <v>287</v>
      </c>
      <c r="B22" s="188"/>
      <c r="C22" s="188"/>
      <c r="D22" s="188"/>
      <c r="E22" s="188"/>
      <c r="F22" s="188"/>
      <c r="G22" s="188"/>
      <c r="H22" s="15"/>
      <c r="I22" s="10"/>
      <c r="J22" s="2"/>
      <c r="K22" s="2"/>
      <c r="L22" s="2"/>
      <c r="M22" s="2"/>
    </row>
    <row r="23" spans="1:13" ht="15.75" customHeight="1" x14ac:dyDescent="0.25">
      <c r="A23" s="189" t="s">
        <v>288</v>
      </c>
      <c r="B23" s="188"/>
      <c r="C23" s="188"/>
      <c r="D23" s="188"/>
      <c r="E23" s="188"/>
      <c r="F23" s="188"/>
      <c r="G23" s="188"/>
      <c r="H23" s="11"/>
      <c r="I23" s="10"/>
      <c r="J23" s="11"/>
      <c r="K23" s="11"/>
      <c r="L23" s="11"/>
      <c r="M23" s="11"/>
    </row>
    <row r="24" spans="1:13" ht="97.5" customHeight="1" x14ac:dyDescent="0.25">
      <c r="A24" s="189" t="s">
        <v>289</v>
      </c>
      <c r="B24" s="188"/>
      <c r="C24" s="188"/>
      <c r="D24" s="188"/>
      <c r="E24" s="188"/>
      <c r="F24" s="188"/>
      <c r="G24" s="188"/>
      <c r="H24" s="17"/>
      <c r="I24" s="18"/>
      <c r="J24" s="19"/>
      <c r="K24" s="19"/>
      <c r="L24" s="19"/>
      <c r="M24" s="11"/>
    </row>
    <row r="25" spans="1:13" ht="15.75" customHeight="1" x14ac:dyDescent="0.25">
      <c r="A25" s="20" t="s">
        <v>290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 x14ac:dyDescent="0.25">
      <c r="A26" s="214" t="s">
        <v>291</v>
      </c>
      <c r="B26" s="188"/>
      <c r="C26" s="188"/>
      <c r="D26" s="188"/>
      <c r="E26" s="188"/>
      <c r="F26" s="188"/>
      <c r="G26" s="188"/>
      <c r="H26" s="21"/>
      <c r="I26" s="21"/>
      <c r="J26" s="21"/>
      <c r="K26" s="21"/>
      <c r="L26" s="21"/>
      <c r="M26" s="21"/>
    </row>
    <row r="27" spans="1:13" ht="15.75" customHeight="1" x14ac:dyDescent="0.25">
      <c r="A27" s="189" t="s">
        <v>292</v>
      </c>
      <c r="B27" s="188"/>
      <c r="C27" s="188"/>
      <c r="D27" s="188"/>
      <c r="E27" s="188"/>
      <c r="F27" s="188"/>
      <c r="G27" s="188"/>
      <c r="H27" s="21"/>
      <c r="I27" s="21"/>
      <c r="J27" s="21"/>
      <c r="K27" s="21"/>
      <c r="L27" s="21"/>
      <c r="M27" s="21"/>
    </row>
    <row r="28" spans="1:13" ht="15.75" customHeight="1" x14ac:dyDescent="0.25">
      <c r="A28" s="68" t="s">
        <v>293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20" t="s">
        <v>294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36.75" customHeight="1" x14ac:dyDescent="0.25">
      <c r="A30" s="189" t="s">
        <v>295</v>
      </c>
      <c r="B30" s="188"/>
      <c r="C30" s="188"/>
      <c r="D30" s="188"/>
      <c r="E30" s="188"/>
      <c r="F30" s="188"/>
      <c r="G30" s="188"/>
      <c r="H30" s="15"/>
      <c r="I30" s="18"/>
      <c r="J30" s="23"/>
      <c r="K30" s="23"/>
      <c r="L30" s="23"/>
      <c r="M30" s="2"/>
    </row>
    <row r="31" spans="1:13" ht="31.5" customHeight="1" x14ac:dyDescent="0.25">
      <c r="A31" s="189" t="s">
        <v>296</v>
      </c>
      <c r="B31" s="188"/>
      <c r="C31" s="188"/>
      <c r="D31" s="188"/>
      <c r="E31" s="188"/>
      <c r="F31" s="188"/>
      <c r="G31" s="188"/>
      <c r="H31" s="21"/>
      <c r="I31" s="21"/>
      <c r="J31" s="21"/>
      <c r="K31" s="21"/>
      <c r="L31" s="21"/>
      <c r="M31" s="21"/>
    </row>
    <row r="32" spans="1:13" ht="35.25" customHeight="1" x14ac:dyDescent="0.25">
      <c r="A32" s="189" t="s">
        <v>297</v>
      </c>
      <c r="B32" s="188"/>
      <c r="C32" s="188"/>
      <c r="D32" s="188"/>
      <c r="E32" s="188"/>
      <c r="F32" s="188"/>
      <c r="G32" s="188"/>
      <c r="H32" s="15"/>
      <c r="I32" s="10"/>
      <c r="J32" s="2"/>
      <c r="K32" s="2"/>
      <c r="L32" s="2"/>
      <c r="M32" s="2"/>
    </row>
    <row r="33" spans="1:13" ht="15.75" customHeight="1" x14ac:dyDescent="0.25">
      <c r="A33" s="16"/>
      <c r="B33" s="16"/>
      <c r="C33" s="16"/>
      <c r="D33" s="16"/>
      <c r="E33" s="16"/>
      <c r="F33" s="16"/>
      <c r="G33" s="16"/>
      <c r="H33" s="15"/>
      <c r="I33" s="10"/>
      <c r="J33" s="2"/>
      <c r="K33" s="2"/>
      <c r="L33" s="2"/>
      <c r="M33" s="2"/>
    </row>
    <row r="34" spans="1:13" ht="18.75" customHeight="1" x14ac:dyDescent="0.25">
      <c r="A34" s="193" t="s">
        <v>29</v>
      </c>
      <c r="B34" s="183"/>
      <c r="C34" s="183"/>
      <c r="D34" s="183"/>
      <c r="E34" s="183"/>
      <c r="F34" s="183"/>
      <c r="G34" s="184"/>
      <c r="H34" s="10"/>
      <c r="I34" s="11"/>
      <c r="J34" s="2"/>
      <c r="K34" s="2"/>
      <c r="L34" s="2"/>
      <c r="M34" s="2"/>
    </row>
    <row r="35" spans="1:13" ht="40.5" customHeight="1" x14ac:dyDescent="0.25">
      <c r="A35" s="180" t="s">
        <v>30</v>
      </c>
      <c r="B35" s="180" t="s">
        <v>31</v>
      </c>
      <c r="C35" s="27" t="s">
        <v>32</v>
      </c>
      <c r="D35" s="27" t="s">
        <v>33</v>
      </c>
      <c r="E35" s="194" t="s">
        <v>34</v>
      </c>
      <c r="F35" s="186"/>
      <c r="G35" s="195"/>
      <c r="H35" s="10"/>
      <c r="I35" s="11"/>
      <c r="J35" s="2"/>
      <c r="K35" s="2"/>
      <c r="L35" s="2"/>
      <c r="M35" s="2"/>
    </row>
    <row r="36" spans="1:13" ht="17.25" customHeight="1" x14ac:dyDescent="0.25">
      <c r="A36" s="181"/>
      <c r="B36" s="198"/>
      <c r="C36" s="26" t="s">
        <v>36</v>
      </c>
      <c r="D36" s="26" t="s">
        <v>37</v>
      </c>
      <c r="E36" s="26" t="s">
        <v>38</v>
      </c>
      <c r="F36" s="26" t="s">
        <v>39</v>
      </c>
      <c r="G36" s="26" t="s">
        <v>249</v>
      </c>
      <c r="H36" s="10"/>
      <c r="I36" s="11"/>
      <c r="J36" s="2"/>
      <c r="K36" s="2"/>
      <c r="L36" s="2"/>
      <c r="M36" s="2"/>
    </row>
    <row r="37" spans="1:13" ht="33" customHeight="1" x14ac:dyDescent="0.25">
      <c r="A37" s="28" t="s">
        <v>298</v>
      </c>
      <c r="B37" s="27" t="s">
        <v>41</v>
      </c>
      <c r="C37" s="29">
        <f>C39</f>
        <v>215857.26519999999</v>
      </c>
      <c r="D37" s="29">
        <f>D38</f>
        <v>4270347</v>
      </c>
      <c r="E37" s="56">
        <v>0</v>
      </c>
      <c r="F37" s="56">
        <v>0</v>
      </c>
      <c r="G37" s="56">
        <v>0</v>
      </c>
      <c r="H37" s="10"/>
      <c r="I37" s="11"/>
      <c r="J37" s="2"/>
      <c r="K37" s="2"/>
      <c r="L37" s="2"/>
      <c r="M37" s="2"/>
    </row>
    <row r="38" spans="1:13" ht="15.75" customHeight="1" x14ac:dyDescent="0.25">
      <c r="A38" s="103" t="s">
        <v>42</v>
      </c>
      <c r="B38" s="47"/>
      <c r="C38" s="79">
        <v>0</v>
      </c>
      <c r="D38" s="48">
        <f>4051480+218867</f>
        <v>4270347</v>
      </c>
      <c r="E38" s="79">
        <f>E37</f>
        <v>0</v>
      </c>
      <c r="F38" s="79">
        <v>0</v>
      </c>
      <c r="G38" s="79">
        <v>0</v>
      </c>
      <c r="H38" s="80"/>
      <c r="I38" s="81"/>
      <c r="J38" s="63"/>
      <c r="K38" s="63"/>
      <c r="L38" s="63"/>
      <c r="M38" s="63"/>
    </row>
    <row r="39" spans="1:13" ht="15.75" customHeight="1" x14ac:dyDescent="0.25">
      <c r="A39" s="103" t="s">
        <v>43</v>
      </c>
      <c r="B39" s="47"/>
      <c r="C39" s="48">
        <v>215857.26519999999</v>
      </c>
      <c r="D39" s="79">
        <v>0</v>
      </c>
      <c r="E39" s="79">
        <v>0</v>
      </c>
      <c r="F39" s="79">
        <v>0</v>
      </c>
      <c r="G39" s="79">
        <v>0</v>
      </c>
      <c r="H39" s="80"/>
      <c r="I39" s="81"/>
      <c r="J39" s="63"/>
      <c r="K39" s="63"/>
      <c r="L39" s="63"/>
      <c r="M39" s="63"/>
    </row>
    <row r="40" spans="1:13" ht="31.5" customHeight="1" x14ac:dyDescent="0.25">
      <c r="A40" s="28" t="s">
        <v>299</v>
      </c>
      <c r="B40" s="27" t="s">
        <v>41</v>
      </c>
      <c r="C40" s="29">
        <v>2119591.6423999998</v>
      </c>
      <c r="D40" s="29">
        <f>86213+508491+98676.7+11326.7</f>
        <v>704707.39999999991</v>
      </c>
      <c r="E40" s="56">
        <v>0</v>
      </c>
      <c r="F40" s="56">
        <v>0</v>
      </c>
      <c r="G40" s="56">
        <v>0</v>
      </c>
      <c r="H40" s="10"/>
      <c r="I40" s="11"/>
      <c r="J40" s="2"/>
      <c r="K40" s="2"/>
      <c r="L40" s="2"/>
      <c r="M40" s="2"/>
    </row>
    <row r="41" spans="1:13" ht="15.75" customHeight="1" x14ac:dyDescent="0.25">
      <c r="A41" s="35" t="s">
        <v>45</v>
      </c>
      <c r="B41" s="36" t="s">
        <v>41</v>
      </c>
      <c r="C41" s="37">
        <f t="shared" ref="C41:G41" si="0">C37+C40</f>
        <v>2335448.9075999996</v>
      </c>
      <c r="D41" s="37">
        <f t="shared" si="0"/>
        <v>4975054.4000000004</v>
      </c>
      <c r="E41" s="72">
        <f t="shared" si="0"/>
        <v>0</v>
      </c>
      <c r="F41" s="72">
        <f t="shared" si="0"/>
        <v>0</v>
      </c>
      <c r="G41" s="72">
        <f t="shared" si="0"/>
        <v>0</v>
      </c>
      <c r="H41" s="82"/>
      <c r="I41" s="11"/>
      <c r="J41" s="2"/>
      <c r="K41" s="2"/>
      <c r="L41" s="2"/>
      <c r="M41" s="2"/>
    </row>
    <row r="42" spans="1:13" ht="15.75" customHeight="1" x14ac:dyDescent="0.25">
      <c r="A42" s="189" t="s">
        <v>300</v>
      </c>
      <c r="B42" s="188"/>
      <c r="C42" s="188"/>
      <c r="D42" s="188"/>
      <c r="E42" s="188"/>
      <c r="F42" s="188"/>
      <c r="G42" s="188"/>
      <c r="H42" s="188"/>
      <c r="I42" s="10"/>
      <c r="J42" s="11"/>
      <c r="K42" s="11"/>
      <c r="L42" s="11"/>
      <c r="M42" s="11"/>
    </row>
    <row r="43" spans="1:13" ht="15.75" customHeight="1" x14ac:dyDescent="0.25">
      <c r="A43" s="20" t="s">
        <v>301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 customHeight="1" x14ac:dyDescent="0.25">
      <c r="A44" s="189" t="s">
        <v>302</v>
      </c>
      <c r="B44" s="188"/>
      <c r="C44" s="188"/>
      <c r="D44" s="188"/>
      <c r="E44" s="188"/>
      <c r="F44" s="188"/>
      <c r="G44" s="188"/>
      <c r="H44" s="21"/>
      <c r="I44" s="21"/>
      <c r="J44" s="21"/>
      <c r="K44" s="21"/>
      <c r="L44" s="21"/>
      <c r="M44" s="21"/>
    </row>
    <row r="45" spans="1:13" ht="17.25" customHeight="1" x14ac:dyDescent="0.25">
      <c r="A45" s="20" t="s">
        <v>303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34.5" customHeight="1" x14ac:dyDescent="0.25">
      <c r="A46" s="189" t="s">
        <v>304</v>
      </c>
      <c r="B46" s="188"/>
      <c r="C46" s="188"/>
      <c r="D46" s="188"/>
      <c r="E46" s="188"/>
      <c r="F46" s="188"/>
      <c r="G46" s="188"/>
      <c r="H46" s="15"/>
      <c r="I46" s="10"/>
      <c r="J46" s="2"/>
      <c r="K46" s="2"/>
      <c r="L46" s="2"/>
      <c r="M46" s="2"/>
    </row>
    <row r="47" spans="1:13" ht="32.25" customHeight="1" x14ac:dyDescent="0.25">
      <c r="A47" s="180" t="s">
        <v>51</v>
      </c>
      <c r="B47" s="180" t="s">
        <v>31</v>
      </c>
      <c r="C47" s="27" t="s">
        <v>32</v>
      </c>
      <c r="D47" s="27" t="s">
        <v>33</v>
      </c>
      <c r="E47" s="182" t="s">
        <v>34</v>
      </c>
      <c r="F47" s="183"/>
      <c r="G47" s="184"/>
      <c r="H47" s="10"/>
      <c r="I47" s="11"/>
      <c r="J47" s="2"/>
      <c r="K47" s="2"/>
      <c r="L47" s="2"/>
      <c r="M47" s="2"/>
    </row>
    <row r="48" spans="1:13" ht="15.75" customHeight="1" x14ac:dyDescent="0.25">
      <c r="A48" s="181"/>
      <c r="B48" s="181"/>
      <c r="C48" s="27" t="s">
        <v>36</v>
      </c>
      <c r="D48" s="27" t="s">
        <v>37</v>
      </c>
      <c r="E48" s="27" t="s">
        <v>38</v>
      </c>
      <c r="F48" s="27" t="s">
        <v>39</v>
      </c>
      <c r="G48" s="27" t="s">
        <v>249</v>
      </c>
      <c r="H48" s="10"/>
      <c r="I48" s="11"/>
      <c r="J48" s="2"/>
      <c r="K48" s="2"/>
      <c r="L48" s="2"/>
      <c r="M48" s="2"/>
    </row>
    <row r="49" spans="1:13" ht="67.5" customHeight="1" x14ac:dyDescent="0.25">
      <c r="A49" s="28" t="s">
        <v>305</v>
      </c>
      <c r="B49" s="27" t="s">
        <v>126</v>
      </c>
      <c r="C49" s="56">
        <v>93445</v>
      </c>
      <c r="D49" s="56">
        <v>263000</v>
      </c>
      <c r="E49" s="56">
        <v>0</v>
      </c>
      <c r="F49" s="56">
        <v>0</v>
      </c>
      <c r="G49" s="56">
        <v>0</v>
      </c>
      <c r="H49" s="10"/>
      <c r="I49" s="11"/>
      <c r="J49" s="2"/>
      <c r="K49" s="2"/>
      <c r="L49" s="2"/>
      <c r="M49" s="2"/>
    </row>
    <row r="50" spans="1:13" ht="15.75" customHeight="1" x14ac:dyDescent="0.25">
      <c r="A50" s="104" t="s">
        <v>306</v>
      </c>
      <c r="B50" s="47"/>
      <c r="C50" s="79"/>
      <c r="D50" s="79"/>
      <c r="E50" s="79"/>
      <c r="F50" s="79"/>
      <c r="G50" s="79"/>
      <c r="H50" s="80"/>
      <c r="I50" s="81"/>
      <c r="J50" s="34"/>
      <c r="K50" s="34"/>
      <c r="L50" s="34"/>
      <c r="M50" s="34"/>
    </row>
    <row r="51" spans="1:13" ht="15.75" customHeight="1" x14ac:dyDescent="0.25">
      <c r="A51" s="104" t="s">
        <v>307</v>
      </c>
      <c r="B51" s="47" t="s">
        <v>126</v>
      </c>
      <c r="C51" s="79">
        <v>2000</v>
      </c>
      <c r="D51" s="79">
        <v>2000</v>
      </c>
      <c r="E51" s="79">
        <v>0</v>
      </c>
      <c r="F51" s="79">
        <v>0</v>
      </c>
      <c r="G51" s="79">
        <v>0</v>
      </c>
      <c r="H51" s="80"/>
      <c r="I51" s="81"/>
      <c r="J51" s="34"/>
      <c r="K51" s="34"/>
      <c r="L51" s="34"/>
      <c r="M51" s="34"/>
    </row>
    <row r="52" spans="1:13" ht="15.75" customHeight="1" x14ac:dyDescent="0.25">
      <c r="A52" s="53"/>
      <c r="B52" s="66"/>
      <c r="C52" s="105"/>
      <c r="D52" s="105"/>
      <c r="E52" s="105"/>
      <c r="F52" s="105"/>
      <c r="G52" s="105"/>
      <c r="H52" s="10"/>
      <c r="I52" s="11"/>
      <c r="J52" s="2"/>
      <c r="K52" s="2"/>
      <c r="L52" s="2"/>
      <c r="M52" s="2"/>
    </row>
    <row r="53" spans="1:13" ht="36" customHeight="1" x14ac:dyDescent="0.25">
      <c r="A53" s="180" t="s">
        <v>56</v>
      </c>
      <c r="B53" s="180" t="s">
        <v>31</v>
      </c>
      <c r="C53" s="27" t="s">
        <v>32</v>
      </c>
      <c r="D53" s="27" t="s">
        <v>33</v>
      </c>
      <c r="E53" s="182" t="s">
        <v>34</v>
      </c>
      <c r="F53" s="183"/>
      <c r="G53" s="184"/>
      <c r="H53" s="10"/>
      <c r="I53" s="11"/>
      <c r="J53" s="2"/>
      <c r="K53" s="2"/>
      <c r="L53" s="2"/>
      <c r="M53" s="2"/>
    </row>
    <row r="54" spans="1:13" ht="15.75" customHeight="1" x14ac:dyDescent="0.25">
      <c r="A54" s="181"/>
      <c r="B54" s="181"/>
      <c r="C54" s="26" t="s">
        <v>36</v>
      </c>
      <c r="D54" s="26" t="s">
        <v>37</v>
      </c>
      <c r="E54" s="27" t="s">
        <v>38</v>
      </c>
      <c r="F54" s="27" t="s">
        <v>39</v>
      </c>
      <c r="G54" s="27" t="s">
        <v>249</v>
      </c>
      <c r="H54" s="10"/>
      <c r="I54" s="11"/>
      <c r="J54" s="2"/>
      <c r="K54" s="2"/>
      <c r="L54" s="2"/>
      <c r="M54" s="2"/>
    </row>
    <row r="55" spans="1:13" ht="30.75" customHeight="1" x14ac:dyDescent="0.25">
      <c r="A55" s="28" t="s">
        <v>298</v>
      </c>
      <c r="B55" s="27" t="s">
        <v>41</v>
      </c>
      <c r="C55" s="29">
        <f t="shared" ref="C55:G55" si="1">C37</f>
        <v>215857.26519999999</v>
      </c>
      <c r="D55" s="56">
        <f t="shared" si="1"/>
        <v>4270347</v>
      </c>
      <c r="E55" s="56">
        <f t="shared" si="1"/>
        <v>0</v>
      </c>
      <c r="F55" s="56">
        <f t="shared" si="1"/>
        <v>0</v>
      </c>
      <c r="G55" s="56">
        <f t="shared" si="1"/>
        <v>0</v>
      </c>
      <c r="H55" s="10"/>
      <c r="I55" s="11"/>
      <c r="J55" s="2"/>
      <c r="K55" s="2"/>
      <c r="L55" s="2"/>
      <c r="M55" s="2"/>
    </row>
    <row r="56" spans="1:13" ht="15.75" customHeight="1" x14ac:dyDescent="0.25">
      <c r="A56" s="103" t="s">
        <v>42</v>
      </c>
      <c r="B56" s="47"/>
      <c r="C56" s="79">
        <v>0</v>
      </c>
      <c r="D56" s="79">
        <v>4051480</v>
      </c>
      <c r="E56" s="79">
        <f t="shared" ref="E56:G56" si="2">E55</f>
        <v>0</v>
      </c>
      <c r="F56" s="79">
        <f t="shared" si="2"/>
        <v>0</v>
      </c>
      <c r="G56" s="79">
        <f t="shared" si="2"/>
        <v>0</v>
      </c>
      <c r="H56" s="80"/>
      <c r="I56" s="81"/>
      <c r="J56" s="63"/>
      <c r="K56" s="63"/>
      <c r="L56" s="63"/>
      <c r="M56" s="63"/>
    </row>
    <row r="57" spans="1:13" ht="15.75" customHeight="1" x14ac:dyDescent="0.25">
      <c r="A57" s="103" t="s">
        <v>43</v>
      </c>
      <c r="B57" s="47"/>
      <c r="C57" s="48">
        <v>215857.26519999999</v>
      </c>
      <c r="D57" s="79">
        <v>0</v>
      </c>
      <c r="E57" s="79">
        <f t="shared" ref="E57:G57" si="3">E56</f>
        <v>0</v>
      </c>
      <c r="F57" s="79">
        <f t="shared" si="3"/>
        <v>0</v>
      </c>
      <c r="G57" s="79">
        <f t="shared" si="3"/>
        <v>0</v>
      </c>
      <c r="H57" s="80"/>
      <c r="I57" s="81"/>
      <c r="J57" s="63"/>
      <c r="K57" s="63"/>
      <c r="L57" s="63"/>
      <c r="M57" s="63"/>
    </row>
    <row r="58" spans="1:13" ht="32.25" customHeight="1" x14ac:dyDescent="0.25">
      <c r="A58" s="35" t="s">
        <v>57</v>
      </c>
      <c r="B58" s="36" t="s">
        <v>41</v>
      </c>
      <c r="C58" s="37">
        <f t="shared" ref="C58:G58" si="4">SUM(C55)</f>
        <v>215857.26519999999</v>
      </c>
      <c r="D58" s="72">
        <f t="shared" si="4"/>
        <v>4270347</v>
      </c>
      <c r="E58" s="72">
        <f t="shared" si="4"/>
        <v>0</v>
      </c>
      <c r="F58" s="72">
        <f t="shared" si="4"/>
        <v>0</v>
      </c>
      <c r="G58" s="72">
        <f t="shared" si="4"/>
        <v>0</v>
      </c>
      <c r="H58" s="10"/>
      <c r="I58" s="11"/>
      <c r="J58" s="49"/>
      <c r="K58" s="49"/>
      <c r="L58" s="49"/>
      <c r="M58" s="2"/>
    </row>
    <row r="59" spans="1:13" ht="15.75" customHeight="1" x14ac:dyDescent="0.25">
      <c r="A59" s="185" t="s">
        <v>308</v>
      </c>
      <c r="B59" s="186"/>
      <c r="C59" s="186"/>
      <c r="D59" s="186"/>
      <c r="E59" s="186"/>
      <c r="F59" s="186"/>
      <c r="G59" s="186"/>
      <c r="H59" s="15"/>
      <c r="I59" s="10"/>
      <c r="J59" s="11"/>
      <c r="K59" s="11"/>
      <c r="L59" s="11"/>
      <c r="M59" s="11"/>
    </row>
    <row r="60" spans="1:13" ht="15.75" customHeight="1" x14ac:dyDescent="0.25">
      <c r="A60" s="17" t="s">
        <v>59</v>
      </c>
      <c r="B60" s="17"/>
      <c r="C60" s="17"/>
      <c r="D60" s="17"/>
      <c r="E60" s="17"/>
      <c r="F60" s="17"/>
      <c r="G60" s="17"/>
      <c r="H60" s="17"/>
      <c r="I60" s="10"/>
      <c r="J60" s="11"/>
      <c r="K60" s="11"/>
      <c r="L60" s="11"/>
      <c r="M60" s="11"/>
    </row>
    <row r="61" spans="1:13" ht="15.75" customHeight="1" x14ac:dyDescent="0.25">
      <c r="A61" s="189" t="s">
        <v>309</v>
      </c>
      <c r="B61" s="188"/>
      <c r="C61" s="188"/>
      <c r="D61" s="188"/>
      <c r="E61" s="188"/>
      <c r="F61" s="188"/>
      <c r="G61" s="188"/>
      <c r="H61" s="54"/>
      <c r="I61" s="10"/>
      <c r="J61" s="11"/>
      <c r="K61" s="11"/>
      <c r="L61" s="11"/>
      <c r="M61" s="11"/>
    </row>
    <row r="62" spans="1:13" ht="15.75" customHeight="1" x14ac:dyDescent="0.25">
      <c r="A62" s="189" t="s">
        <v>310</v>
      </c>
      <c r="B62" s="188"/>
      <c r="C62" s="188"/>
      <c r="D62" s="188"/>
      <c r="E62" s="188"/>
      <c r="F62" s="188"/>
      <c r="G62" s="188"/>
      <c r="H62" s="17"/>
      <c r="I62" s="10"/>
      <c r="J62" s="11"/>
      <c r="K62" s="11"/>
      <c r="L62" s="11"/>
      <c r="M62" s="11"/>
    </row>
    <row r="63" spans="1:13" ht="38.25" customHeight="1" x14ac:dyDescent="0.25">
      <c r="A63" s="189" t="s">
        <v>311</v>
      </c>
      <c r="B63" s="188"/>
      <c r="C63" s="188"/>
      <c r="D63" s="188"/>
      <c r="E63" s="188"/>
      <c r="F63" s="188"/>
      <c r="G63" s="188"/>
      <c r="H63" s="15"/>
      <c r="I63" s="10"/>
      <c r="J63" s="2"/>
      <c r="K63" s="2"/>
      <c r="L63" s="2"/>
      <c r="M63" s="2"/>
    </row>
    <row r="64" spans="1:13" ht="33.75" customHeight="1" x14ac:dyDescent="0.25">
      <c r="A64" s="180" t="s">
        <v>51</v>
      </c>
      <c r="B64" s="180" t="s">
        <v>31</v>
      </c>
      <c r="C64" s="27" t="s">
        <v>32</v>
      </c>
      <c r="D64" s="27" t="s">
        <v>33</v>
      </c>
      <c r="E64" s="182" t="s">
        <v>34</v>
      </c>
      <c r="F64" s="183"/>
      <c r="G64" s="184"/>
      <c r="H64" s="15"/>
      <c r="I64" s="10"/>
      <c r="J64" s="2"/>
      <c r="K64" s="2"/>
      <c r="L64" s="2"/>
      <c r="M64" s="2"/>
    </row>
    <row r="65" spans="1:13" ht="15.75" customHeight="1" x14ac:dyDescent="0.25">
      <c r="A65" s="181"/>
      <c r="B65" s="181"/>
      <c r="C65" s="27" t="s">
        <v>36</v>
      </c>
      <c r="D65" s="27" t="s">
        <v>37</v>
      </c>
      <c r="E65" s="27" t="s">
        <v>38</v>
      </c>
      <c r="F65" s="27" t="s">
        <v>39</v>
      </c>
      <c r="G65" s="27" t="s">
        <v>249</v>
      </c>
      <c r="H65" s="15"/>
      <c r="I65" s="10"/>
      <c r="J65" s="2"/>
      <c r="K65" s="2"/>
      <c r="L65" s="2"/>
      <c r="M65" s="2"/>
    </row>
    <row r="66" spans="1:13" ht="48.75" customHeight="1" x14ac:dyDescent="0.25">
      <c r="A66" s="71" t="s">
        <v>312</v>
      </c>
      <c r="B66" s="106" t="s">
        <v>171</v>
      </c>
      <c r="C66" s="56">
        <v>93445</v>
      </c>
      <c r="D66" s="56">
        <v>0</v>
      </c>
      <c r="E66" s="56">
        <v>0</v>
      </c>
      <c r="F66" s="56">
        <v>0</v>
      </c>
      <c r="G66" s="56">
        <v>0</v>
      </c>
      <c r="H66" s="15"/>
      <c r="I66" s="10"/>
      <c r="J66" s="2"/>
      <c r="K66" s="2"/>
      <c r="L66" s="2"/>
      <c r="M66" s="2"/>
    </row>
    <row r="67" spans="1:13" ht="19.5" customHeight="1" x14ac:dyDescent="0.25">
      <c r="A67" s="104" t="s">
        <v>306</v>
      </c>
      <c r="B67" s="47"/>
      <c r="C67" s="107"/>
      <c r="D67" s="107"/>
      <c r="E67" s="79"/>
      <c r="F67" s="107"/>
      <c r="G67" s="107"/>
      <c r="H67" s="15"/>
      <c r="I67" s="10"/>
      <c r="J67" s="2"/>
      <c r="K67" s="2"/>
      <c r="L67" s="2"/>
      <c r="M67" s="2"/>
    </row>
    <row r="68" spans="1:13" ht="51" hidden="1" customHeight="1" x14ac:dyDescent="0.25">
      <c r="A68" s="104" t="s">
        <v>313</v>
      </c>
      <c r="B68" s="47"/>
      <c r="C68" s="107"/>
      <c r="D68" s="107"/>
      <c r="E68" s="79"/>
      <c r="F68" s="107"/>
      <c r="G68" s="107"/>
      <c r="H68" s="15"/>
      <c r="I68" s="10"/>
      <c r="J68" s="2"/>
      <c r="K68" s="2"/>
      <c r="L68" s="2"/>
      <c r="M68" s="2"/>
    </row>
    <row r="69" spans="1:13" ht="41.25" hidden="1" customHeight="1" x14ac:dyDescent="0.25">
      <c r="A69" s="104" t="s">
        <v>314</v>
      </c>
      <c r="B69" s="47"/>
      <c r="C69" s="107"/>
      <c r="D69" s="107"/>
      <c r="E69" s="79"/>
      <c r="F69" s="107"/>
      <c r="G69" s="107"/>
      <c r="H69" s="15"/>
      <c r="I69" s="10"/>
      <c r="J69" s="2"/>
      <c r="K69" s="2"/>
      <c r="L69" s="2"/>
      <c r="M69" s="2"/>
    </row>
    <row r="70" spans="1:13" ht="33" customHeight="1" x14ac:dyDescent="0.25">
      <c r="A70" s="104" t="s">
        <v>315</v>
      </c>
      <c r="B70" s="47" t="s">
        <v>126</v>
      </c>
      <c r="C70" s="79">
        <v>41</v>
      </c>
      <c r="D70" s="79">
        <v>29</v>
      </c>
      <c r="E70" s="79">
        <v>0</v>
      </c>
      <c r="F70" s="79">
        <v>0</v>
      </c>
      <c r="G70" s="79">
        <v>0</v>
      </c>
      <c r="H70" s="15"/>
      <c r="I70" s="10"/>
      <c r="J70" s="2"/>
      <c r="K70" s="2"/>
      <c r="L70" s="2"/>
      <c r="M70" s="2"/>
    </row>
    <row r="71" spans="1:13" ht="15.75" customHeight="1" x14ac:dyDescent="0.25">
      <c r="A71" s="104" t="s">
        <v>316</v>
      </c>
      <c r="B71" s="47" t="s">
        <v>171</v>
      </c>
      <c r="C71" s="79">
        <v>1</v>
      </c>
      <c r="D71" s="79">
        <v>1</v>
      </c>
      <c r="E71" s="79">
        <v>0</v>
      </c>
      <c r="F71" s="79">
        <v>0</v>
      </c>
      <c r="G71" s="79">
        <v>0</v>
      </c>
      <c r="H71" s="15"/>
      <c r="I71" s="10"/>
      <c r="J71" s="2"/>
      <c r="K71" s="2"/>
      <c r="L71" s="2"/>
      <c r="M71" s="2"/>
    </row>
    <row r="72" spans="1:13" ht="15.75" customHeight="1" x14ac:dyDescent="0.25">
      <c r="A72" s="104" t="s">
        <v>317</v>
      </c>
      <c r="B72" s="47" t="s">
        <v>171</v>
      </c>
      <c r="C72" s="79">
        <v>1</v>
      </c>
      <c r="D72" s="79">
        <v>2</v>
      </c>
      <c r="E72" s="79">
        <v>0</v>
      </c>
      <c r="F72" s="79">
        <v>0</v>
      </c>
      <c r="G72" s="79">
        <v>0</v>
      </c>
      <c r="H72" s="15"/>
      <c r="I72" s="10"/>
      <c r="J72" s="2"/>
      <c r="K72" s="2"/>
      <c r="L72" s="2"/>
      <c r="M72" s="2"/>
    </row>
    <row r="73" spans="1:13" ht="15.75" customHeight="1" x14ac:dyDescent="0.25">
      <c r="A73" s="104" t="s">
        <v>318</v>
      </c>
      <c r="B73" s="47" t="s">
        <v>171</v>
      </c>
      <c r="C73" s="79">
        <v>1</v>
      </c>
      <c r="D73" s="79">
        <v>2</v>
      </c>
      <c r="E73" s="79">
        <v>0</v>
      </c>
      <c r="F73" s="79">
        <v>0</v>
      </c>
      <c r="G73" s="79">
        <v>0</v>
      </c>
      <c r="H73" s="15"/>
      <c r="I73" s="10"/>
      <c r="J73" s="2"/>
      <c r="K73" s="2"/>
      <c r="L73" s="2"/>
      <c r="M73" s="2"/>
    </row>
    <row r="74" spans="1:13" ht="15.75" customHeight="1" x14ac:dyDescent="0.25">
      <c r="A74" s="104" t="s">
        <v>319</v>
      </c>
      <c r="B74" s="47" t="s">
        <v>171</v>
      </c>
      <c r="C74" s="79">
        <v>1</v>
      </c>
      <c r="D74" s="79">
        <v>2</v>
      </c>
      <c r="E74" s="79">
        <v>0</v>
      </c>
      <c r="F74" s="79">
        <v>0</v>
      </c>
      <c r="G74" s="79">
        <v>0</v>
      </c>
      <c r="H74" s="15"/>
      <c r="I74" s="10"/>
      <c r="J74" s="2"/>
      <c r="K74" s="2"/>
      <c r="L74" s="2"/>
      <c r="M74" s="2"/>
    </row>
    <row r="75" spans="1:13" ht="15.75" customHeight="1" x14ac:dyDescent="0.25">
      <c r="A75" s="104" t="s">
        <v>320</v>
      </c>
      <c r="B75" s="47" t="s">
        <v>171</v>
      </c>
      <c r="C75" s="79">
        <v>0</v>
      </c>
      <c r="D75" s="79">
        <v>2</v>
      </c>
      <c r="E75" s="79">
        <v>0</v>
      </c>
      <c r="F75" s="79">
        <v>0</v>
      </c>
      <c r="G75" s="79">
        <v>0</v>
      </c>
      <c r="H75" s="15"/>
      <c r="I75" s="10"/>
      <c r="J75" s="2"/>
      <c r="K75" s="2"/>
      <c r="L75" s="2"/>
      <c r="M75" s="2"/>
    </row>
    <row r="76" spans="1:13" ht="31.5" customHeight="1" x14ac:dyDescent="0.25">
      <c r="A76" s="104" t="s">
        <v>321</v>
      </c>
      <c r="B76" s="47" t="s">
        <v>171</v>
      </c>
      <c r="C76" s="108">
        <v>0</v>
      </c>
      <c r="D76" s="108">
        <v>3</v>
      </c>
      <c r="E76" s="79">
        <v>0</v>
      </c>
      <c r="F76" s="79">
        <v>0</v>
      </c>
      <c r="G76" s="79">
        <v>0</v>
      </c>
      <c r="H76" s="15"/>
      <c r="I76" s="10"/>
      <c r="J76" s="2"/>
      <c r="K76" s="2"/>
      <c r="L76" s="2"/>
      <c r="M76" s="2"/>
    </row>
    <row r="77" spans="1:13" ht="14.25" customHeight="1" x14ac:dyDescent="0.25">
      <c r="A77" s="15"/>
      <c r="B77" s="66"/>
      <c r="C77" s="83"/>
      <c r="D77" s="83"/>
      <c r="E77" s="83"/>
      <c r="F77" s="83"/>
      <c r="G77" s="83"/>
      <c r="H77" s="10"/>
      <c r="I77" s="11"/>
      <c r="J77" s="2"/>
      <c r="K77" s="2"/>
      <c r="L77" s="2"/>
      <c r="M77" s="2"/>
    </row>
    <row r="78" spans="1:13" ht="35.25" customHeight="1" x14ac:dyDescent="0.25">
      <c r="A78" s="180" t="s">
        <v>56</v>
      </c>
      <c r="B78" s="180" t="s">
        <v>31</v>
      </c>
      <c r="C78" s="27" t="s">
        <v>32</v>
      </c>
      <c r="D78" s="27" t="s">
        <v>33</v>
      </c>
      <c r="E78" s="182" t="s">
        <v>34</v>
      </c>
      <c r="F78" s="183"/>
      <c r="G78" s="184"/>
      <c r="H78" s="10"/>
      <c r="I78" s="11"/>
      <c r="J78" s="2"/>
      <c r="K78" s="2"/>
      <c r="L78" s="2"/>
      <c r="M78" s="2"/>
    </row>
    <row r="79" spans="1:13" ht="18" customHeight="1" x14ac:dyDescent="0.25">
      <c r="A79" s="181"/>
      <c r="B79" s="181"/>
      <c r="C79" s="27" t="s">
        <v>36</v>
      </c>
      <c r="D79" s="27" t="s">
        <v>37</v>
      </c>
      <c r="E79" s="27" t="s">
        <v>38</v>
      </c>
      <c r="F79" s="27" t="s">
        <v>39</v>
      </c>
      <c r="G79" s="27" t="s">
        <v>249</v>
      </c>
      <c r="H79" s="10"/>
      <c r="I79" s="11"/>
      <c r="J79" s="2"/>
      <c r="K79" s="2"/>
      <c r="L79" s="2"/>
      <c r="M79" s="2"/>
    </row>
    <row r="80" spans="1:13" ht="32.25" customHeight="1" x14ac:dyDescent="0.25">
      <c r="A80" s="28" t="s">
        <v>299</v>
      </c>
      <c r="B80" s="27" t="s">
        <v>41</v>
      </c>
      <c r="C80" s="29">
        <f t="shared" ref="C80:G80" si="5">C40</f>
        <v>2119591.6423999998</v>
      </c>
      <c r="D80" s="29">
        <f t="shared" si="5"/>
        <v>704707.39999999991</v>
      </c>
      <c r="E80" s="56">
        <f t="shared" si="5"/>
        <v>0</v>
      </c>
      <c r="F80" s="56">
        <f t="shared" si="5"/>
        <v>0</v>
      </c>
      <c r="G80" s="56">
        <f t="shared" si="5"/>
        <v>0</v>
      </c>
      <c r="H80" s="10"/>
      <c r="I80" s="11"/>
      <c r="J80" s="2"/>
      <c r="K80" s="2"/>
      <c r="L80" s="2"/>
      <c r="M80" s="2"/>
    </row>
    <row r="81" spans="1:13" ht="32.25" customHeight="1" x14ac:dyDescent="0.25">
      <c r="A81" s="35" t="s">
        <v>57</v>
      </c>
      <c r="B81" s="36" t="s">
        <v>41</v>
      </c>
      <c r="C81" s="37">
        <f t="shared" ref="C81:G81" si="6">SUM(C80)</f>
        <v>2119591.6423999998</v>
      </c>
      <c r="D81" s="37">
        <f t="shared" si="6"/>
        <v>704707.39999999991</v>
      </c>
      <c r="E81" s="72">
        <f t="shared" si="6"/>
        <v>0</v>
      </c>
      <c r="F81" s="72">
        <f t="shared" si="6"/>
        <v>0</v>
      </c>
      <c r="G81" s="72">
        <f t="shared" si="6"/>
        <v>0</v>
      </c>
      <c r="H81" s="10"/>
      <c r="I81" s="11"/>
      <c r="J81" s="49"/>
      <c r="K81" s="49"/>
      <c r="L81" s="49"/>
      <c r="M81" s="2"/>
    </row>
    <row r="82" spans="1:13" ht="15.75" customHeight="1" x14ac:dyDescent="0.25"/>
    <row r="83" spans="1:13" ht="15.75" customHeight="1" x14ac:dyDescent="0.25"/>
    <row r="84" spans="1:13" ht="15.75" customHeight="1" x14ac:dyDescent="0.25"/>
    <row r="85" spans="1:13" ht="15.75" customHeight="1" x14ac:dyDescent="0.25"/>
    <row r="86" spans="1:13" ht="15.75" customHeight="1" x14ac:dyDescent="0.25"/>
    <row r="87" spans="1:13" ht="15.75" customHeight="1" x14ac:dyDescent="0.25"/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C1:G1"/>
    <mergeCell ref="C2:G2"/>
    <mergeCell ref="C3:G3"/>
    <mergeCell ref="C6:G6"/>
    <mergeCell ref="C7:G7"/>
    <mergeCell ref="C8:G8"/>
    <mergeCell ref="C9:G9"/>
    <mergeCell ref="D11:G11"/>
    <mergeCell ref="D12:G12"/>
    <mergeCell ref="D13:G13"/>
    <mergeCell ref="D14:G14"/>
    <mergeCell ref="D15:G15"/>
    <mergeCell ref="A17:G17"/>
    <mergeCell ref="A18:G18"/>
    <mergeCell ref="A19:G19"/>
    <mergeCell ref="A20:G20"/>
    <mergeCell ref="A22:G22"/>
    <mergeCell ref="A23:G23"/>
    <mergeCell ref="A24:G24"/>
    <mergeCell ref="A26:G26"/>
    <mergeCell ref="A27:G27"/>
    <mergeCell ref="A30:G30"/>
    <mergeCell ref="A31:G31"/>
    <mergeCell ref="A32:G32"/>
    <mergeCell ref="A34:G34"/>
    <mergeCell ref="A35:A36"/>
    <mergeCell ref="B35:B36"/>
    <mergeCell ref="E35:G35"/>
    <mergeCell ref="A42:H42"/>
    <mergeCell ref="A44:G44"/>
    <mergeCell ref="B53:B54"/>
    <mergeCell ref="E53:G53"/>
    <mergeCell ref="A46:G46"/>
    <mergeCell ref="A47:A48"/>
    <mergeCell ref="B47:B48"/>
    <mergeCell ref="E47:G47"/>
    <mergeCell ref="A53:A54"/>
    <mergeCell ref="A78:A79"/>
    <mergeCell ref="B78:B79"/>
    <mergeCell ref="E78:G78"/>
    <mergeCell ref="A59:G59"/>
    <mergeCell ref="A61:G61"/>
    <mergeCell ref="E64:G64"/>
    <mergeCell ref="A62:G62"/>
    <mergeCell ref="A63:G63"/>
    <mergeCell ref="A64:A65"/>
    <mergeCell ref="B64:B6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33333"/>
  </sheetPr>
  <dimension ref="A1:M100"/>
  <sheetViews>
    <sheetView workbookViewId="0"/>
  </sheetViews>
  <sheetFormatPr defaultColWidth="14.42578125" defaultRowHeight="15" customHeight="1" x14ac:dyDescent="0.25"/>
  <cols>
    <col min="1" max="1" width="48.42578125" customWidth="1"/>
    <col min="2" max="2" width="20.85546875" customWidth="1"/>
    <col min="3" max="3" width="16.140625" customWidth="1"/>
    <col min="4" max="4" width="17.7109375" customWidth="1"/>
    <col min="5" max="5" width="16.42578125" customWidth="1"/>
    <col min="6" max="6" width="15.28515625" customWidth="1"/>
    <col min="7" max="7" width="17.28515625" customWidth="1"/>
    <col min="8" max="8" width="35.85546875" customWidth="1"/>
    <col min="9" max="9" width="12" customWidth="1"/>
    <col min="10" max="10" width="12.140625" customWidth="1"/>
    <col min="11" max="12" width="14.28515625" customWidth="1"/>
    <col min="13" max="13" width="15" customWidth="1"/>
  </cols>
  <sheetData>
    <row r="1" spans="1:13" ht="14.25" customHeight="1" x14ac:dyDescent="0.25">
      <c r="A1" s="1"/>
      <c r="B1" s="1"/>
      <c r="C1" s="2"/>
      <c r="D1" s="2"/>
      <c r="E1" s="2"/>
      <c r="F1" s="204" t="s">
        <v>0</v>
      </c>
      <c r="G1" s="188"/>
      <c r="H1" s="2"/>
      <c r="I1" s="4"/>
      <c r="J1" s="2"/>
      <c r="K1" s="2"/>
      <c r="L1" s="2"/>
      <c r="M1" s="2"/>
    </row>
    <row r="2" spans="1:13" ht="14.25" customHeight="1" x14ac:dyDescent="0.25">
      <c r="A2" s="1"/>
      <c r="B2" s="1"/>
      <c r="C2" s="2"/>
      <c r="D2" s="204" t="s">
        <v>1</v>
      </c>
      <c r="E2" s="188"/>
      <c r="F2" s="188"/>
      <c r="G2" s="188"/>
      <c r="H2" s="2"/>
      <c r="I2" s="4"/>
      <c r="J2" s="2"/>
      <c r="K2" s="2"/>
      <c r="L2" s="2"/>
      <c r="M2" s="2"/>
    </row>
    <row r="3" spans="1:13" ht="14.25" customHeight="1" x14ac:dyDescent="0.25">
      <c r="A3" s="1"/>
      <c r="B3" s="1"/>
      <c r="C3" s="2"/>
      <c r="D3" s="205" t="s">
        <v>2</v>
      </c>
      <c r="E3" s="188"/>
      <c r="F3" s="188"/>
      <c r="G3" s="188"/>
      <c r="H3" s="2"/>
      <c r="I3" s="4"/>
      <c r="J3" s="2"/>
      <c r="K3" s="2"/>
      <c r="L3" s="2"/>
      <c r="M3" s="2"/>
    </row>
    <row r="4" spans="1:13" ht="16.5" customHeight="1" x14ac:dyDescent="0.25">
      <c r="A4" s="1"/>
      <c r="B4" s="1"/>
      <c r="C4" s="2"/>
      <c r="D4" s="204" t="s">
        <v>3</v>
      </c>
      <c r="E4" s="188"/>
      <c r="F4" s="188"/>
      <c r="G4" s="188"/>
      <c r="H4" s="2"/>
      <c r="I4" s="4"/>
      <c r="J4" s="2"/>
      <c r="K4" s="2"/>
      <c r="L4" s="2"/>
      <c r="M4" s="2"/>
    </row>
    <row r="5" spans="1:13" ht="14.25" customHeight="1" x14ac:dyDescent="0.25">
      <c r="A5" s="1"/>
      <c r="B5" s="1"/>
      <c r="C5" s="2"/>
      <c r="D5" s="3"/>
      <c r="E5" s="3"/>
      <c r="F5" s="3"/>
      <c r="G5" s="3"/>
      <c r="H5" s="2"/>
      <c r="I5" s="4"/>
      <c r="J5" s="2"/>
      <c r="K5" s="2"/>
      <c r="L5" s="2"/>
      <c r="M5" s="2"/>
    </row>
    <row r="6" spans="1:13" ht="14.25" customHeight="1" x14ac:dyDescent="0.25">
      <c r="A6" s="1"/>
      <c r="B6" s="1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ht="19.5" customHeight="1" x14ac:dyDescent="0.25">
      <c r="A7" s="5"/>
      <c r="B7" s="5"/>
      <c r="C7" s="5"/>
      <c r="D7" s="201" t="s">
        <v>4</v>
      </c>
      <c r="E7" s="188"/>
      <c r="F7" s="188"/>
      <c r="G7" s="188"/>
      <c r="H7" s="5"/>
      <c r="I7" s="5"/>
      <c r="J7" s="5"/>
      <c r="K7" s="5"/>
      <c r="L7" s="5"/>
      <c r="M7" s="5"/>
    </row>
    <row r="8" spans="1:13" ht="15.75" customHeight="1" x14ac:dyDescent="0.25">
      <c r="A8" s="5"/>
      <c r="B8" s="5"/>
      <c r="C8" s="5"/>
      <c r="D8" s="201" t="s">
        <v>5</v>
      </c>
      <c r="E8" s="188"/>
      <c r="F8" s="188"/>
      <c r="G8" s="188"/>
      <c r="H8" s="5"/>
      <c r="I8" s="5"/>
      <c r="J8" s="5"/>
      <c r="K8" s="5"/>
      <c r="L8" s="5"/>
      <c r="M8" s="5"/>
    </row>
    <row r="9" spans="1:13" ht="15.75" customHeight="1" x14ac:dyDescent="0.25">
      <c r="A9" s="5"/>
      <c r="B9" s="5"/>
      <c r="C9" s="5"/>
      <c r="D9" s="201" t="s">
        <v>104</v>
      </c>
      <c r="E9" s="188"/>
      <c r="F9" s="188"/>
      <c r="G9" s="188"/>
      <c r="H9" s="5"/>
      <c r="I9" s="5"/>
      <c r="J9" s="5"/>
      <c r="K9" s="5"/>
      <c r="L9" s="5"/>
      <c r="M9" s="5"/>
    </row>
    <row r="10" spans="1:13" ht="15.75" customHeight="1" x14ac:dyDescent="0.25">
      <c r="A10" s="5"/>
      <c r="B10" s="5"/>
      <c r="C10" s="5"/>
      <c r="D10" s="201" t="s">
        <v>7</v>
      </c>
      <c r="E10" s="188"/>
      <c r="F10" s="188"/>
      <c r="G10" s="188"/>
      <c r="H10" s="5"/>
      <c r="I10" s="5"/>
      <c r="J10" s="5"/>
      <c r="K10" s="5"/>
      <c r="L10" s="5"/>
      <c r="M10" s="5"/>
    </row>
    <row r="11" spans="1:13" ht="21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5">
      <c r="A12" s="5"/>
      <c r="B12" s="5"/>
      <c r="C12" s="5"/>
      <c r="D12" s="201" t="s">
        <v>8</v>
      </c>
      <c r="E12" s="188"/>
      <c r="F12" s="188"/>
      <c r="G12" s="188"/>
      <c r="H12" s="5"/>
      <c r="I12" s="5"/>
      <c r="J12" s="5"/>
      <c r="K12" s="5"/>
      <c r="L12" s="5"/>
      <c r="M12" s="5"/>
    </row>
    <row r="13" spans="1:13" ht="15.75" customHeight="1" x14ac:dyDescent="0.25">
      <c r="A13" s="5"/>
      <c r="B13" s="5"/>
      <c r="C13" s="5"/>
      <c r="D13" s="201" t="s">
        <v>9</v>
      </c>
      <c r="E13" s="188"/>
      <c r="F13" s="188"/>
      <c r="G13" s="188"/>
      <c r="H13" s="5"/>
      <c r="I13" s="5"/>
      <c r="J13" s="5"/>
      <c r="K13" s="5"/>
      <c r="L13" s="5"/>
      <c r="M13" s="5"/>
    </row>
    <row r="14" spans="1:13" ht="15.75" customHeight="1" x14ac:dyDescent="0.25">
      <c r="A14" s="5"/>
      <c r="B14" s="5"/>
      <c r="C14" s="5"/>
      <c r="D14" s="201" t="s">
        <v>10</v>
      </c>
      <c r="E14" s="188"/>
      <c r="F14" s="188"/>
      <c r="G14" s="188"/>
      <c r="H14" s="5"/>
      <c r="I14" s="5"/>
      <c r="J14" s="5"/>
      <c r="K14" s="5"/>
      <c r="L14" s="5"/>
      <c r="M14" s="5"/>
    </row>
    <row r="15" spans="1:13" ht="33" customHeight="1" x14ac:dyDescent="0.25">
      <c r="A15" s="5"/>
      <c r="B15" s="5"/>
      <c r="C15" s="5"/>
      <c r="D15" s="201" t="s">
        <v>11</v>
      </c>
      <c r="E15" s="188"/>
      <c r="F15" s="188"/>
      <c r="G15" s="188"/>
      <c r="H15" s="5"/>
      <c r="I15" s="5"/>
      <c r="J15" s="5"/>
      <c r="K15" s="5"/>
      <c r="L15" s="5"/>
      <c r="M15" s="5"/>
    </row>
    <row r="16" spans="1:13" ht="15.75" customHeight="1" x14ac:dyDescent="0.25">
      <c r="A16" s="5"/>
      <c r="B16" s="5"/>
      <c r="C16" s="5"/>
      <c r="D16" s="201" t="s">
        <v>12</v>
      </c>
      <c r="E16" s="188"/>
      <c r="F16" s="188"/>
      <c r="G16" s="188"/>
      <c r="H16" s="5"/>
      <c r="I16" s="5"/>
      <c r="J16" s="5"/>
      <c r="K16" s="5"/>
      <c r="L16" s="5"/>
      <c r="M16" s="5"/>
    </row>
    <row r="17" spans="1:13" ht="15.75" customHeight="1" x14ac:dyDescent="0.25">
      <c r="A17" s="5"/>
      <c r="B17" s="5"/>
      <c r="C17" s="5"/>
      <c r="D17" s="5"/>
      <c r="E17" s="5"/>
      <c r="F17" s="7" t="s">
        <v>13</v>
      </c>
      <c r="G17" s="5"/>
      <c r="H17" s="5"/>
      <c r="I17" s="5"/>
      <c r="J17" s="5"/>
      <c r="K17" s="5"/>
      <c r="L17" s="5"/>
      <c r="M17" s="5"/>
    </row>
    <row r="18" spans="1:13" ht="18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 x14ac:dyDescent="0.2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200" t="s">
        <v>14</v>
      </c>
      <c r="B20" s="188"/>
      <c r="C20" s="188"/>
      <c r="D20" s="188"/>
      <c r="E20" s="188"/>
      <c r="F20" s="188"/>
      <c r="G20" s="188"/>
      <c r="H20" s="9"/>
      <c r="I20" s="10"/>
      <c r="J20" s="11"/>
      <c r="K20" s="11"/>
      <c r="L20" s="11"/>
      <c r="M20" s="11"/>
    </row>
    <row r="21" spans="1:13" ht="15.75" customHeight="1" x14ac:dyDescent="0.25">
      <c r="A21" s="202" t="s">
        <v>322</v>
      </c>
      <c r="B21" s="188"/>
      <c r="C21" s="188"/>
      <c r="D21" s="188"/>
      <c r="E21" s="188"/>
      <c r="F21" s="188"/>
      <c r="G21" s="188"/>
      <c r="H21" s="12"/>
      <c r="I21" s="10"/>
      <c r="J21" s="11"/>
      <c r="K21" s="11"/>
      <c r="L21" s="11"/>
      <c r="M21" s="11"/>
    </row>
    <row r="22" spans="1:13" ht="15.75" customHeight="1" x14ac:dyDescent="0.25">
      <c r="A22" s="199" t="s">
        <v>16</v>
      </c>
      <c r="B22" s="188"/>
      <c r="C22" s="188"/>
      <c r="D22" s="188"/>
      <c r="E22" s="188"/>
      <c r="F22" s="188"/>
      <c r="G22" s="188"/>
      <c r="H22" s="14"/>
      <c r="I22" s="10"/>
      <c r="J22" s="11"/>
      <c r="K22" s="11"/>
      <c r="L22" s="11"/>
      <c r="M22" s="11"/>
    </row>
    <row r="23" spans="1:13" ht="15.75" customHeight="1" x14ac:dyDescent="0.25">
      <c r="A23" s="200" t="s">
        <v>17</v>
      </c>
      <c r="B23" s="188"/>
      <c r="C23" s="188"/>
      <c r="D23" s="188"/>
      <c r="E23" s="188"/>
      <c r="F23" s="188"/>
      <c r="G23" s="188"/>
      <c r="H23" s="9"/>
      <c r="I23" s="10"/>
      <c r="J23" s="11"/>
      <c r="K23" s="11"/>
      <c r="L23" s="11"/>
      <c r="M23" s="11"/>
    </row>
    <row r="24" spans="1:13" ht="18" customHeight="1" x14ac:dyDescent="0.25">
      <c r="A24" s="15"/>
      <c r="B24" s="15"/>
      <c r="C24" s="11"/>
      <c r="D24" s="11"/>
      <c r="E24" s="11"/>
      <c r="F24" s="11"/>
      <c r="G24" s="11"/>
      <c r="H24" s="11"/>
      <c r="I24" s="4"/>
      <c r="J24" s="2"/>
      <c r="K24" s="2"/>
      <c r="L24" s="2"/>
      <c r="M24" s="2"/>
    </row>
    <row r="25" spans="1:13" ht="15.75" customHeight="1" x14ac:dyDescent="0.25">
      <c r="A25" s="189" t="s">
        <v>323</v>
      </c>
      <c r="B25" s="188"/>
      <c r="C25" s="188"/>
      <c r="D25" s="188"/>
      <c r="E25" s="188"/>
      <c r="F25" s="188"/>
      <c r="G25" s="188"/>
      <c r="H25" s="15"/>
      <c r="I25" s="4"/>
      <c r="J25" s="2"/>
      <c r="K25" s="2"/>
      <c r="L25" s="2"/>
      <c r="M25" s="2"/>
    </row>
    <row r="26" spans="1:13" ht="21.75" customHeight="1" x14ac:dyDescent="0.25">
      <c r="A26" s="189" t="s">
        <v>324</v>
      </c>
      <c r="B26" s="188"/>
      <c r="C26" s="188"/>
      <c r="D26" s="188"/>
      <c r="E26" s="188"/>
      <c r="F26" s="188"/>
      <c r="G26" s="188"/>
      <c r="H26" s="11"/>
      <c r="I26" s="10"/>
      <c r="J26" s="11"/>
      <c r="K26" s="11"/>
      <c r="L26" s="11"/>
      <c r="M26" s="11"/>
    </row>
    <row r="27" spans="1:13" ht="79.5" customHeight="1" x14ac:dyDescent="0.25">
      <c r="A27" s="189" t="s">
        <v>325</v>
      </c>
      <c r="B27" s="188"/>
      <c r="C27" s="188"/>
      <c r="D27" s="188"/>
      <c r="E27" s="188"/>
      <c r="F27" s="188"/>
      <c r="G27" s="188"/>
      <c r="H27" s="17"/>
      <c r="I27" s="18"/>
      <c r="J27" s="19"/>
      <c r="K27" s="19"/>
      <c r="L27" s="19"/>
      <c r="M27" s="11"/>
    </row>
    <row r="28" spans="1:13" ht="17.25" customHeight="1" x14ac:dyDescent="0.25">
      <c r="A28" s="20" t="s">
        <v>326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190" t="s">
        <v>327</v>
      </c>
      <c r="B29" s="188"/>
      <c r="C29" s="188"/>
      <c r="D29" s="188"/>
      <c r="E29" s="188"/>
      <c r="F29" s="188"/>
      <c r="G29" s="188"/>
      <c r="H29" s="21"/>
      <c r="I29" s="21"/>
      <c r="J29" s="21"/>
      <c r="K29" s="21"/>
      <c r="L29" s="21"/>
      <c r="M29" s="21"/>
    </row>
    <row r="30" spans="1:13" ht="18" customHeight="1" x14ac:dyDescent="0.25">
      <c r="A30" s="190" t="s">
        <v>328</v>
      </c>
      <c r="B30" s="188"/>
      <c r="C30" s="188"/>
      <c r="D30" s="188"/>
      <c r="E30" s="188"/>
      <c r="F30" s="188"/>
      <c r="G30" s="188"/>
      <c r="H30" s="21"/>
      <c r="I30" s="21"/>
      <c r="J30" s="21"/>
      <c r="K30" s="21"/>
      <c r="L30" s="21"/>
      <c r="M30" s="21"/>
    </row>
    <row r="31" spans="1:13" ht="16.5" customHeight="1" x14ac:dyDescent="0.25">
      <c r="A31" s="5" t="s">
        <v>329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5" t="s">
        <v>330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 x14ac:dyDescent="0.25">
      <c r="A33" s="189" t="s">
        <v>331</v>
      </c>
      <c r="B33" s="188"/>
      <c r="C33" s="188"/>
      <c r="D33" s="188"/>
      <c r="E33" s="188"/>
      <c r="F33" s="188"/>
      <c r="G33" s="188"/>
      <c r="H33" s="15"/>
      <c r="I33" s="22"/>
      <c r="J33" s="23"/>
      <c r="K33" s="23"/>
      <c r="L33" s="23"/>
      <c r="M33" s="2"/>
    </row>
    <row r="34" spans="1:13" ht="15" customHeight="1" x14ac:dyDescent="0.25">
      <c r="A34" s="189" t="s">
        <v>332</v>
      </c>
      <c r="B34" s="188"/>
      <c r="C34" s="188"/>
      <c r="D34" s="188"/>
      <c r="E34" s="188"/>
      <c r="F34" s="188"/>
      <c r="G34" s="188"/>
      <c r="H34" s="21"/>
      <c r="I34" s="21"/>
      <c r="J34" s="21"/>
      <c r="K34" s="21"/>
      <c r="L34" s="21"/>
      <c r="M34" s="21"/>
    </row>
    <row r="35" spans="1:13" ht="20.25" customHeight="1" x14ac:dyDescent="0.25">
      <c r="A35" s="194" t="s">
        <v>74</v>
      </c>
      <c r="B35" s="186"/>
      <c r="C35" s="195"/>
      <c r="D35" s="180" t="s">
        <v>31</v>
      </c>
      <c r="E35" s="182" t="s">
        <v>75</v>
      </c>
      <c r="F35" s="183"/>
      <c r="G35" s="184"/>
      <c r="H35" s="21"/>
      <c r="I35" s="21"/>
      <c r="J35" s="21"/>
      <c r="K35" s="21"/>
      <c r="L35" s="21"/>
      <c r="M35" s="21"/>
    </row>
    <row r="36" spans="1:13" ht="19.5" customHeight="1" x14ac:dyDescent="0.25">
      <c r="A36" s="207"/>
      <c r="B36" s="208"/>
      <c r="C36" s="209"/>
      <c r="D36" s="181"/>
      <c r="E36" s="27" t="s">
        <v>37</v>
      </c>
      <c r="F36" s="27" t="s">
        <v>38</v>
      </c>
      <c r="G36" s="27" t="s">
        <v>39</v>
      </c>
      <c r="H36" s="21"/>
      <c r="I36" s="21"/>
      <c r="J36" s="21"/>
      <c r="K36" s="21"/>
      <c r="L36" s="21"/>
      <c r="M36" s="21"/>
    </row>
    <row r="37" spans="1:13" ht="35.25" customHeight="1" x14ac:dyDescent="0.25">
      <c r="A37" s="210" t="s">
        <v>155</v>
      </c>
      <c r="B37" s="183"/>
      <c r="C37" s="184"/>
      <c r="D37" s="27" t="s">
        <v>333</v>
      </c>
      <c r="E37" s="42">
        <v>4.7</v>
      </c>
      <c r="F37" s="42">
        <v>4.5999999999999996</v>
      </c>
      <c r="G37" s="42">
        <v>4.5</v>
      </c>
      <c r="H37" s="21"/>
      <c r="I37" s="21"/>
      <c r="J37" s="21"/>
      <c r="K37" s="21"/>
      <c r="L37" s="21"/>
      <c r="M37" s="21"/>
    </row>
    <row r="38" spans="1:13" ht="31.5" customHeight="1" x14ac:dyDescent="0.25">
      <c r="A38" s="189" t="s">
        <v>334</v>
      </c>
      <c r="B38" s="188"/>
      <c r="C38" s="188"/>
      <c r="D38" s="188"/>
      <c r="E38" s="188"/>
      <c r="F38" s="188"/>
      <c r="G38" s="188"/>
      <c r="H38" s="15"/>
      <c r="I38" s="4"/>
      <c r="J38" s="2"/>
      <c r="K38" s="2"/>
      <c r="L38" s="2"/>
      <c r="M38" s="2"/>
    </row>
    <row r="39" spans="1:13" ht="15.75" customHeight="1" x14ac:dyDescent="0.25">
      <c r="A39" s="197"/>
      <c r="B39" s="188"/>
      <c r="C39" s="188"/>
      <c r="D39" s="188"/>
      <c r="E39" s="188"/>
      <c r="F39" s="188"/>
      <c r="G39" s="188"/>
      <c r="H39" s="211" t="s">
        <v>335</v>
      </c>
      <c r="I39" s="188"/>
      <c r="J39" s="2"/>
      <c r="K39" s="2"/>
      <c r="L39" s="2"/>
      <c r="M39" s="2"/>
    </row>
    <row r="40" spans="1:13" ht="18.75" customHeight="1" x14ac:dyDescent="0.25">
      <c r="A40" s="193" t="s">
        <v>29</v>
      </c>
      <c r="B40" s="183"/>
      <c r="C40" s="183"/>
      <c r="D40" s="183"/>
      <c r="E40" s="183"/>
      <c r="F40" s="183"/>
      <c r="G40" s="184"/>
      <c r="H40" s="4"/>
      <c r="I40" s="2"/>
      <c r="J40" s="2"/>
      <c r="K40" s="2"/>
      <c r="L40" s="2"/>
      <c r="M40" s="2"/>
    </row>
    <row r="41" spans="1:13" ht="30.75" customHeight="1" x14ac:dyDescent="0.25">
      <c r="A41" s="180" t="s">
        <v>30</v>
      </c>
      <c r="B41" s="180" t="s">
        <v>31</v>
      </c>
      <c r="C41" s="27" t="s">
        <v>32</v>
      </c>
      <c r="D41" s="27" t="s">
        <v>33</v>
      </c>
      <c r="E41" s="194" t="s">
        <v>34</v>
      </c>
      <c r="F41" s="186"/>
      <c r="G41" s="195"/>
      <c r="H41" s="4"/>
      <c r="I41" s="2"/>
      <c r="J41" s="2"/>
      <c r="K41" s="2"/>
      <c r="L41" s="2"/>
      <c r="M41" s="2"/>
    </row>
    <row r="42" spans="1:13" ht="17.25" customHeight="1" x14ac:dyDescent="0.25">
      <c r="A42" s="181"/>
      <c r="B42" s="198"/>
      <c r="C42" s="26" t="s">
        <v>35</v>
      </c>
      <c r="D42" s="26" t="s">
        <v>36</v>
      </c>
      <c r="E42" s="26" t="s">
        <v>37</v>
      </c>
      <c r="F42" s="26" t="s">
        <v>38</v>
      </c>
      <c r="G42" s="26" t="s">
        <v>39</v>
      </c>
      <c r="H42" s="4"/>
      <c r="I42" s="2"/>
      <c r="J42" s="2"/>
      <c r="K42" s="2"/>
      <c r="L42" s="2"/>
      <c r="M42" s="2"/>
    </row>
    <row r="43" spans="1:13" ht="33" customHeight="1" x14ac:dyDescent="0.25">
      <c r="A43" s="28" t="s">
        <v>40</v>
      </c>
      <c r="B43" s="27" t="s">
        <v>41</v>
      </c>
      <c r="C43" s="29">
        <v>397970.57299999997</v>
      </c>
      <c r="D43" s="29">
        <v>477442</v>
      </c>
      <c r="E43" s="29">
        <v>835810</v>
      </c>
      <c r="F43" s="29"/>
      <c r="G43" s="29"/>
      <c r="H43" s="4"/>
      <c r="I43" s="2"/>
      <c r="J43" s="2"/>
      <c r="K43" s="2"/>
      <c r="L43" s="2"/>
      <c r="M43" s="2"/>
    </row>
    <row r="44" spans="1:13" ht="21.75" customHeight="1" x14ac:dyDescent="0.25">
      <c r="A44" s="28" t="s">
        <v>44</v>
      </c>
      <c r="B44" s="27" t="s">
        <v>41</v>
      </c>
      <c r="C44" s="29"/>
      <c r="D44" s="29"/>
      <c r="E44" s="29"/>
      <c r="F44" s="29"/>
      <c r="G44" s="29"/>
      <c r="H44" s="4"/>
      <c r="I44" s="2"/>
      <c r="J44" s="2"/>
      <c r="K44" s="2"/>
      <c r="L44" s="2"/>
      <c r="M44" s="2"/>
    </row>
    <row r="45" spans="1:13" ht="27.75" customHeight="1" x14ac:dyDescent="0.25">
      <c r="A45" s="35" t="s">
        <v>45</v>
      </c>
      <c r="B45" s="36" t="s">
        <v>41</v>
      </c>
      <c r="C45" s="37">
        <f t="shared" ref="C45:G45" si="0">C43+C44</f>
        <v>397970.57299999997</v>
      </c>
      <c r="D45" s="37">
        <f t="shared" si="0"/>
        <v>477442</v>
      </c>
      <c r="E45" s="37">
        <f t="shared" si="0"/>
        <v>835810</v>
      </c>
      <c r="F45" s="37">
        <f t="shared" si="0"/>
        <v>0</v>
      </c>
      <c r="G45" s="37">
        <f t="shared" si="0"/>
        <v>0</v>
      </c>
      <c r="H45" s="38"/>
      <c r="I45" s="2"/>
      <c r="J45" s="2"/>
      <c r="K45" s="2"/>
      <c r="L45" s="2"/>
      <c r="M45" s="2"/>
    </row>
    <row r="46" spans="1:13" ht="19.5" customHeight="1" x14ac:dyDescent="0.25">
      <c r="A46" s="189" t="s">
        <v>336</v>
      </c>
      <c r="B46" s="188"/>
      <c r="C46" s="188"/>
      <c r="D46" s="188"/>
      <c r="E46" s="188"/>
      <c r="F46" s="188"/>
      <c r="G46" s="188"/>
      <c r="H46" s="188"/>
      <c r="I46" s="10"/>
      <c r="J46" s="11"/>
      <c r="K46" s="11"/>
      <c r="L46" s="11"/>
      <c r="M46" s="11"/>
    </row>
    <row r="47" spans="1:13" ht="17.25" customHeight="1" x14ac:dyDescent="0.25">
      <c r="A47" s="20" t="s">
        <v>337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customHeight="1" x14ac:dyDescent="0.25">
      <c r="A48" s="190" t="s">
        <v>338</v>
      </c>
      <c r="B48" s="188"/>
      <c r="C48" s="188"/>
      <c r="D48" s="188"/>
      <c r="E48" s="188"/>
      <c r="F48" s="188"/>
      <c r="G48" s="188"/>
      <c r="H48" s="21"/>
      <c r="I48" s="21"/>
      <c r="J48" s="21"/>
      <c r="K48" s="21"/>
      <c r="L48" s="21"/>
      <c r="M48" s="21"/>
    </row>
    <row r="49" spans="1:13" ht="17.25" customHeight="1" x14ac:dyDescent="0.25">
      <c r="A49" s="5" t="s">
        <v>339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0.25" customHeight="1" x14ac:dyDescent="0.25">
      <c r="A50" s="191" t="s">
        <v>340</v>
      </c>
      <c r="B50" s="188"/>
      <c r="C50" s="188"/>
      <c r="D50" s="188"/>
      <c r="E50" s="188"/>
      <c r="F50" s="188"/>
      <c r="G50" s="188"/>
      <c r="H50" s="15"/>
      <c r="I50" s="4"/>
      <c r="J50" s="2"/>
      <c r="K50" s="2"/>
      <c r="L50" s="2"/>
      <c r="M50" s="2"/>
    </row>
    <row r="51" spans="1:13" ht="29.25" customHeight="1" x14ac:dyDescent="0.25">
      <c r="A51" s="192" t="s">
        <v>51</v>
      </c>
      <c r="B51" s="180" t="s">
        <v>31</v>
      </c>
      <c r="C51" s="40" t="s">
        <v>32</v>
      </c>
      <c r="D51" s="40" t="s">
        <v>33</v>
      </c>
      <c r="E51" s="182" t="s">
        <v>34</v>
      </c>
      <c r="F51" s="183"/>
      <c r="G51" s="184"/>
      <c r="H51" s="4"/>
      <c r="I51" s="2"/>
      <c r="J51" s="2"/>
      <c r="K51" s="2"/>
      <c r="L51" s="2"/>
      <c r="M51" s="2"/>
    </row>
    <row r="52" spans="1:13" ht="14.25" customHeight="1" x14ac:dyDescent="0.25">
      <c r="A52" s="181"/>
      <c r="B52" s="181"/>
      <c r="C52" s="27" t="s">
        <v>35</v>
      </c>
      <c r="D52" s="27" t="s">
        <v>36</v>
      </c>
      <c r="E52" s="27" t="s">
        <v>37</v>
      </c>
      <c r="F52" s="27" t="s">
        <v>38</v>
      </c>
      <c r="G52" s="27" t="s">
        <v>39</v>
      </c>
      <c r="H52" s="4"/>
      <c r="I52" s="2"/>
      <c r="J52" s="2"/>
      <c r="K52" s="2"/>
      <c r="L52" s="2"/>
      <c r="M52" s="2"/>
    </row>
    <row r="53" spans="1:13" ht="30" customHeight="1" x14ac:dyDescent="0.25">
      <c r="A53" s="41" t="s">
        <v>341</v>
      </c>
      <c r="B53" s="42" t="s">
        <v>126</v>
      </c>
      <c r="C53" s="56">
        <v>1700</v>
      </c>
      <c r="D53" s="56">
        <v>1685</v>
      </c>
      <c r="E53" s="56">
        <v>1561</v>
      </c>
      <c r="F53" s="43"/>
      <c r="G53" s="43"/>
      <c r="H53" s="4"/>
      <c r="I53" s="2"/>
      <c r="J53" s="2"/>
      <c r="K53" s="2"/>
      <c r="L53" s="2"/>
      <c r="M53" s="2"/>
    </row>
    <row r="54" spans="1:13" ht="12" customHeight="1" x14ac:dyDescent="0.25">
      <c r="A54" s="1"/>
      <c r="B54" s="44"/>
      <c r="C54" s="45"/>
      <c r="D54" s="45"/>
      <c r="E54" s="45"/>
      <c r="F54" s="45"/>
      <c r="G54" s="45"/>
      <c r="H54" s="4"/>
      <c r="I54" s="2"/>
      <c r="J54" s="2"/>
      <c r="K54" s="2"/>
      <c r="L54" s="2"/>
      <c r="M54" s="2"/>
    </row>
    <row r="55" spans="1:13" ht="16.5" customHeight="1" x14ac:dyDescent="0.25">
      <c r="A55" s="180" t="s">
        <v>56</v>
      </c>
      <c r="B55" s="180" t="s">
        <v>31</v>
      </c>
      <c r="C55" s="40" t="s">
        <v>32</v>
      </c>
      <c r="D55" s="40" t="s">
        <v>33</v>
      </c>
      <c r="E55" s="182" t="s">
        <v>34</v>
      </c>
      <c r="F55" s="183"/>
      <c r="G55" s="184"/>
      <c r="H55" s="4"/>
      <c r="I55" s="2"/>
      <c r="J55" s="2"/>
      <c r="K55" s="2"/>
      <c r="L55" s="2"/>
      <c r="M55" s="2"/>
    </row>
    <row r="56" spans="1:13" ht="15.75" customHeight="1" x14ac:dyDescent="0.25">
      <c r="A56" s="181"/>
      <c r="B56" s="181"/>
      <c r="C56" s="27" t="s">
        <v>35</v>
      </c>
      <c r="D56" s="27" t="s">
        <v>36</v>
      </c>
      <c r="E56" s="27" t="s">
        <v>37</v>
      </c>
      <c r="F56" s="27" t="s">
        <v>38</v>
      </c>
      <c r="G56" s="27" t="s">
        <v>39</v>
      </c>
      <c r="H56" s="4"/>
      <c r="I56" s="2"/>
      <c r="J56" s="2"/>
      <c r="K56" s="2"/>
      <c r="L56" s="2"/>
      <c r="M56" s="2"/>
    </row>
    <row r="57" spans="1:13" ht="30.75" customHeight="1" x14ac:dyDescent="0.25">
      <c r="A57" s="46" t="s">
        <v>40</v>
      </c>
      <c r="B57" s="27" t="s">
        <v>41</v>
      </c>
      <c r="C57" s="29">
        <f t="shared" ref="C57:G57" si="1">C43</f>
        <v>397970.57299999997</v>
      </c>
      <c r="D57" s="29">
        <f t="shared" si="1"/>
        <v>477442</v>
      </c>
      <c r="E57" s="29">
        <f t="shared" si="1"/>
        <v>835810</v>
      </c>
      <c r="F57" s="29">
        <f t="shared" si="1"/>
        <v>0</v>
      </c>
      <c r="G57" s="29">
        <f t="shared" si="1"/>
        <v>0</v>
      </c>
      <c r="H57" s="4"/>
      <c r="I57" s="2"/>
      <c r="J57" s="2"/>
      <c r="K57" s="2"/>
      <c r="L57" s="2"/>
      <c r="M57" s="2"/>
    </row>
    <row r="58" spans="1:13" ht="32.25" customHeight="1" x14ac:dyDescent="0.25">
      <c r="A58" s="35" t="s">
        <v>57</v>
      </c>
      <c r="B58" s="36" t="s">
        <v>41</v>
      </c>
      <c r="C58" s="37">
        <f t="shared" ref="C58:G58" si="2">SUM(C57)</f>
        <v>397970.57299999997</v>
      </c>
      <c r="D58" s="37">
        <f t="shared" si="2"/>
        <v>477442</v>
      </c>
      <c r="E58" s="37">
        <f t="shared" si="2"/>
        <v>835810</v>
      </c>
      <c r="F58" s="37">
        <f t="shared" si="2"/>
        <v>0</v>
      </c>
      <c r="G58" s="37">
        <f t="shared" si="2"/>
        <v>0</v>
      </c>
      <c r="H58" s="4"/>
      <c r="I58" s="2"/>
      <c r="J58" s="49"/>
      <c r="K58" s="49"/>
      <c r="L58" s="49"/>
      <c r="M58" s="2"/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4"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D15:G15"/>
    <mergeCell ref="D16:G16"/>
    <mergeCell ref="A20:G20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34:G34"/>
    <mergeCell ref="A35:C36"/>
    <mergeCell ref="D35:D36"/>
    <mergeCell ref="E35:G35"/>
    <mergeCell ref="A37:C37"/>
    <mergeCell ref="A38:G38"/>
    <mergeCell ref="A39:G39"/>
    <mergeCell ref="H39:I39"/>
    <mergeCell ref="A40:G40"/>
    <mergeCell ref="A41:A42"/>
    <mergeCell ref="B41:B42"/>
    <mergeCell ref="E41:G41"/>
    <mergeCell ref="B55:B56"/>
    <mergeCell ref="E55:G55"/>
    <mergeCell ref="A46:H46"/>
    <mergeCell ref="A48:G48"/>
    <mergeCell ref="A50:G50"/>
    <mergeCell ref="A51:A52"/>
    <mergeCell ref="B51:B52"/>
    <mergeCell ref="E51:G51"/>
    <mergeCell ref="A55:A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005</vt:lpstr>
      <vt:lpstr>007</vt:lpstr>
      <vt:lpstr>008</vt:lpstr>
      <vt:lpstr>009</vt:lpstr>
      <vt:lpstr>011</vt:lpstr>
      <vt:lpstr>013</vt:lpstr>
      <vt:lpstr>030 (2)</vt:lpstr>
      <vt:lpstr>014</vt:lpstr>
      <vt:lpstr>019</vt:lpstr>
      <vt:lpstr>020</vt:lpstr>
      <vt:lpstr>021</vt:lpstr>
      <vt:lpstr>026</vt:lpstr>
      <vt:lpstr>027</vt:lpstr>
      <vt:lpstr>006 (2)</vt:lpstr>
      <vt:lpstr>043 (2)</vt:lpstr>
      <vt:lpstr>016 (2)</vt:lpstr>
      <vt:lpstr>029 (2)</vt:lpstr>
      <vt:lpstr>018 (2)</vt:lpstr>
      <vt:lpstr>027 (2)</vt:lpstr>
      <vt:lpstr>022</vt:lpstr>
      <vt:lpstr>036</vt:lpstr>
      <vt:lpstr>038</vt:lpstr>
      <vt:lpstr>006</vt:lpstr>
      <vt:lpstr>018</vt:lpstr>
      <vt:lpstr>029</vt:lpstr>
      <vt:lpstr>001</vt:lpstr>
      <vt:lpstr>016</vt:lpstr>
      <vt:lpstr>043</vt:lpstr>
      <vt:lpstr>003</vt:lpstr>
      <vt:lpstr>030</vt:lpstr>
      <vt:lpstr>Лист1</vt:lpstr>
      <vt:lpstr>Лист2</vt:lpstr>
      <vt:lpstr>039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Ainara K. Tuleubaeva</dc:creator>
  <dc:description/>
  <cp:lastModifiedBy>ODSB-311291</cp:lastModifiedBy>
  <cp:revision>49</cp:revision>
  <cp:lastPrinted>2024-03-19T04:52:37Z</cp:lastPrinted>
  <dcterms:created xsi:type="dcterms:W3CDTF">2016-12-06T13:28:20Z</dcterms:created>
  <dcterms:modified xsi:type="dcterms:W3CDTF">2024-03-26T13:49:43Z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