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7055" windowHeight="7365"/>
  </bookViews>
  <sheets>
    <sheet name="014-каз" sheetId="3" r:id="rId1"/>
    <sheet name="014-рус" sheetId="2" r:id="rId2"/>
  </sheets>
  <definedNames>
    <definedName name="_xlnm.Print_Titles" localSheetId="0">'014-каз'!$181:$183</definedName>
    <definedName name="_xlnm.Print_Titles" localSheetId="1">'014-рус'!$179:$181</definedName>
    <definedName name="_xlnm.Print_Area" localSheetId="0">'014-каз'!$A$1:$H$230</definedName>
    <definedName name="_xlnm.Print_Area" localSheetId="1">'014-рус'!$A$1:$H$228</definedName>
  </definedNames>
  <calcPr calcId="125725"/>
</workbook>
</file>

<file path=xl/calcChain.xml><?xml version="1.0" encoding="utf-8"?>
<calcChain xmlns="http://schemas.openxmlformats.org/spreadsheetml/2006/main">
  <c r="F139" i="3"/>
  <c r="E139"/>
  <c r="F100"/>
  <c r="E100"/>
  <c r="G52"/>
  <c r="F52"/>
  <c r="F168" i="2"/>
  <c r="F54"/>
  <c r="G54"/>
  <c r="F102"/>
  <c r="E168"/>
  <c r="F228" i="3" l="1"/>
  <c r="E39"/>
  <c r="F224" i="2"/>
  <c r="E202" i="3" l="1"/>
  <c r="E201"/>
  <c r="E200"/>
  <c r="E199"/>
  <c r="E199" i="2"/>
  <c r="E198"/>
  <c r="E197"/>
  <c r="E196"/>
  <c r="D201"/>
  <c r="D224" s="1"/>
  <c r="E224" l="1"/>
  <c r="E228" i="3"/>
  <c r="D204"/>
  <c r="D228" s="1"/>
  <c r="G185"/>
  <c r="E127"/>
  <c r="F90"/>
  <c r="D74" l="1"/>
  <c r="D73" s="1"/>
  <c r="D90" s="1"/>
  <c r="F42"/>
  <c r="E42"/>
  <c r="F92" i="2" l="1"/>
  <c r="E129" l="1"/>
  <c r="D77"/>
  <c r="D76" s="1"/>
  <c r="D92" s="1"/>
  <c r="E43" l="1"/>
  <c r="E46" s="1"/>
  <c r="F46" l="1"/>
  <c r="F75" l="1"/>
  <c r="F73" s="1"/>
  <c r="E42"/>
  <c r="D42"/>
</calcChain>
</file>

<file path=xl/sharedStrings.xml><?xml version="1.0" encoding="utf-8"?>
<sst xmlns="http://schemas.openxmlformats.org/spreadsheetml/2006/main" count="865" uniqueCount="241">
  <si>
    <t>«УТВЕРЖДЕНА»</t>
  </si>
  <si>
    <t>БЮДЖЕТНАЯ ПРОГРАММА</t>
  </si>
  <si>
    <t>администратора бюджетных программ</t>
  </si>
  <si>
    <t>Вид бюджетной пограммы:</t>
  </si>
  <si>
    <r>
      <rPr>
        <b/>
        <sz val="12"/>
        <rFont val="Times New Roman"/>
        <family val="1"/>
        <charset val="204"/>
      </rPr>
      <t>в зависимости от содержания</t>
    </r>
    <r>
      <rPr>
        <sz val="12"/>
        <rFont val="Times New Roman"/>
        <family val="1"/>
        <charset val="204"/>
      </rPr>
      <t xml:space="preserve">  Осуществление бюджетных инвестиций</t>
    </r>
  </si>
  <si>
    <r>
      <rPr>
        <b/>
        <sz val="12"/>
        <rFont val="Times New Roman"/>
        <family val="1"/>
        <charset val="204"/>
      </rPr>
      <t>в зависимости от способа реализации</t>
    </r>
    <r>
      <rPr>
        <sz val="12"/>
        <rFont val="Times New Roman"/>
        <family val="1"/>
        <charset val="204"/>
      </rPr>
      <t xml:space="preserve">   Индивидуальная </t>
    </r>
  </si>
  <si>
    <r>
      <rPr>
        <b/>
        <sz val="12"/>
        <rFont val="Times New Roman"/>
        <family val="1"/>
        <charset val="204"/>
      </rPr>
      <t xml:space="preserve">текущая/развитие  </t>
    </r>
    <r>
      <rPr>
        <sz val="12"/>
        <rFont val="Times New Roman"/>
        <family val="1"/>
        <charset val="204"/>
      </rPr>
      <t xml:space="preserve">                развитие</t>
    </r>
  </si>
  <si>
    <r>
      <t xml:space="preserve">Цель бюджетной программы    </t>
    </r>
    <r>
      <rPr>
        <sz val="12"/>
        <rFont val="Times New Roman"/>
        <family val="1"/>
        <charset val="204"/>
      </rPr>
      <t xml:space="preserve">Обеспечение строительства кредитного и /или арендного жилья для широких слоев населения жилья через систему жилстройсбережений 
</t>
    </r>
  </si>
  <si>
    <t>Расходы по бюджетной программе, всего</t>
  </si>
  <si>
    <t>Расходы по бюджетной программе</t>
  </si>
  <si>
    <t>Ед. изм.</t>
  </si>
  <si>
    <t>Отчетный период</t>
  </si>
  <si>
    <t>Плановый период</t>
  </si>
  <si>
    <t>2019 год</t>
  </si>
  <si>
    <t>Средства из республиканского бюджета</t>
  </si>
  <si>
    <t>тыс.              тенге</t>
  </si>
  <si>
    <t>За счет трансфертов республиканского бюджета</t>
  </si>
  <si>
    <t>тыс.  тенге</t>
  </si>
  <si>
    <t>За счет средств местного бюджета</t>
  </si>
  <si>
    <t>Итого расходы по бюджетной программе</t>
  </si>
  <si>
    <t>Код и наименование бюджетной подпрограммы   011 За счет трансфертов из республиканского бюджета</t>
  </si>
  <si>
    <t>Показатели прямого результата</t>
  </si>
  <si>
    <t>Расходы по бюджетной подпрограмме</t>
  </si>
  <si>
    <t>для очередников</t>
  </si>
  <si>
    <t>тыс.   тенге</t>
  </si>
  <si>
    <t>Строительство 60-квартирного жилого дома №13, микрорайона 10, г.Балхаш, Карагандинская область</t>
  </si>
  <si>
    <t>Корректировка ПСД на строительство 5-ти этажного 30-ти квартирного жилого дом с изменениями в квартале 74 по ул.Гагарина 70/1 г.Жезказган</t>
  </si>
  <si>
    <t>для молодых семей:</t>
  </si>
  <si>
    <t>Строительство 3-х этажных 24-х квартирных арендных жилых домов в количестве 2-единиц на строительной площадке микрорайон "Горняк" г. Сарани</t>
  </si>
  <si>
    <t>Привязка РП "Строительство 48 квартирного 4 этажного жилого дома мкр№ 7-2 г. Сатпаев" к строительству  56 квартирного 4 этажного жилого дома. Карагандинская область, г. Сатпаев, проспект академика К.Сатпаева, поз.№162</t>
  </si>
  <si>
    <t>Строительство двух 12-ти квартирного жилых домов  в г.Каркаралинск по ул.Аубакирова, 135 "а"  и 135 "б" (привязка)</t>
  </si>
  <si>
    <t>Строительство 24-х квартирного жилого дома  в п. Киевка Нуринского района</t>
  </si>
  <si>
    <t>Итого расходы по бюджетной подпрограмме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</si>
  <si>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</si>
  <si>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Код и наименование бюджетной подпрограммы   015 За счет средств местного бюджета</t>
  </si>
  <si>
    <r>
      <t xml:space="preserve">Описание (обоснование) бюджетной программы  </t>
    </r>
    <r>
      <rPr>
        <sz val="12"/>
        <rFont val="Times New Roman"/>
        <family val="1"/>
        <charset val="204"/>
      </rPr>
      <t xml:space="preserve">Перечисление средств, выделенных из  областного бюджетов, акиматам городов и районов Карагандинской области на проектирование, строительство и реконструкцию жилья коммунального жилищного фонда. </t>
    </r>
  </si>
  <si>
    <r>
      <t xml:space="preserve">Объемы  строительства 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жилья  государственного коммунального жилищного фонда и проектирование за счет средств местного бюджета на развитие городам и районам области </t>
    </r>
  </si>
  <si>
    <t xml:space="preserve">Разработка ПСД на строительство 60 ти квартирного жилого дома в г. Жезказган </t>
  </si>
  <si>
    <t xml:space="preserve">Строительство 16 квартирного  жилого дома  в пос. Атасу Жанааркинского района </t>
  </si>
  <si>
    <t>Реконструкция жилого дома по ул. Достык, 29 г.Приозерск</t>
  </si>
  <si>
    <t>Строительство жилого дома по ул. Достык, 1 г.Приозерск</t>
  </si>
  <si>
    <t>Реконструкция жилого дома по ул. Весеняя, 1 г.Приозерск</t>
  </si>
  <si>
    <t>Реконструкция жилого дома по ул.Космонавтов,1 г.Приозерск</t>
  </si>
  <si>
    <t>Строительство 16 квартирного арендного жилого дома в пос.Ботакара ул.Ауэзова 4В Бухар-Жырауского района</t>
  </si>
  <si>
    <t>Строительство 24-х квартирного жилого дома №1 в п. Киевка Нуринского района</t>
  </si>
  <si>
    <t>Строительство 24-х квартирного жилого дома  №2 в п. Киевка Нуринского района</t>
  </si>
  <si>
    <t>Разработка проектно-сметной документации</t>
  </si>
  <si>
    <t>Разработка проектно-сметной документации на реконструкцию жилого дома №44 по ул. Тольятти г.Темиртау</t>
  </si>
  <si>
    <t>Разработка проектно-сметной документации на строительство многоэтажного жилого дома в 9 микрорайоне г.Темиртау</t>
  </si>
  <si>
    <t>Разработка проектно-сметной документации на строительство многоэтажного жилого дома в 9 микрорайоне г.Темиртау 2 здание</t>
  </si>
  <si>
    <t>Разработка проектно-сметной документации на строительство 60 ти квартирного жилого дома в г. Жезказган</t>
  </si>
  <si>
    <t>Разработка проектно-сметной документации на строительство 10-ти двух квартирных арендных жилых домов п.Киевка Нуринского район а</t>
  </si>
  <si>
    <t>Разработка проектно-сметной документации на строительство двух 24 кв жилых дома п.Киевка Нуринского района</t>
  </si>
  <si>
    <t>Привязка проектно-сметной документации на строительство  10-ти двухквартирных жилых  домов  по ул.Акпасова в пос.Киевка Нуринского района</t>
  </si>
  <si>
    <t>Приложение</t>
  </si>
  <si>
    <t xml:space="preserve"> </t>
  </si>
  <si>
    <t>За счет целевого трансферта из Национального фонда Республики Казахстан</t>
  </si>
  <si>
    <t>Код и наименование бюджетной подпрограммы   032 За счет целевого трансферта из Национального фонда Республики Казахстан</t>
  </si>
  <si>
    <r>
      <t xml:space="preserve">Описание (обоснование) бюджетной подпрограммы   </t>
    </r>
    <r>
      <rPr>
        <sz val="12"/>
        <rFont val="Times New Roman"/>
        <family val="1"/>
        <charset val="204"/>
      </rPr>
      <t xml:space="preserve">Перечисление средств, выделенных из Национального Фонда, в рамках программы "Нұрлы Жер", акиматам городов и районов Карагандинской области на проектирование, строительство и реконструкцию жилья коммунального жилищного фонда. </t>
    </r>
  </si>
  <si>
    <r>
      <t xml:space="preserve">Объемы  строительства 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жилья  государственного коммунального жилищного фонда и проектирование за счет трансфертов из Национального фонда на развитие городам и районам области </t>
    </r>
  </si>
  <si>
    <t>Строительство пяти этажного жилого дома г.Караганды, Октябрьский район мкр.14</t>
  </si>
  <si>
    <t>60-ти квартирный панельный дом по ул. Парковая, город Шахтинск (привязка)</t>
  </si>
  <si>
    <t>Строительство 9-тиэтаэного, 36-квартирного жилого дома № 1 в г. Абай Абайского района</t>
  </si>
  <si>
    <t>Строительство 9-тиэтаэного, 36-квартирного жилого дома № 2 в г. Абай Абайского района</t>
  </si>
  <si>
    <t>Строительство 16 квартирного двухэтажного жилого дома №7 в микрорайоне "Жаңа-Нұр" пос.Атасу Жанааркинского района</t>
  </si>
  <si>
    <t>Строительство 16 квартирного двухэтажного жилого дома №8 в микрорайоне "Жаңа-Нұр" пос.Атасу Жанааркинского района</t>
  </si>
  <si>
    <t>Строительство 16 квартирного двухэтажного жилого дома №10 в микрорайоне "Жаңа-Нұр" пос.Атасу Жанааркинского района</t>
  </si>
  <si>
    <t>Строительство 8 квартирного 2 этажного жилого дома п.Атасу Жанааркинского района</t>
  </si>
  <si>
    <t>Строительство четырех двухэтажных 18 квартирных жилых домов в п.Осакаровка</t>
  </si>
  <si>
    <t>12-ти квартирный жилой дом с обустройством инженерно-коммуникационной инфраструктуры в п.Акжал Шетского района</t>
  </si>
  <si>
    <t>Строительство 4-х кв жилого дома (типа таунхаус) в с.Аксу-Аюлы Шетского района</t>
  </si>
  <si>
    <t>приказом руководителя ГУ "Управления строительства</t>
  </si>
  <si>
    <t>г.Абай. Абайского района. Строительство 9-ти этажного 36 квартирного жилого дома №1</t>
  </si>
  <si>
    <t>г.Абай. Абайского района. Строительство 9-ти этажного 36 квартирного жилого дома №2</t>
  </si>
  <si>
    <t>Строительство 8 квартирного двухэтажного жилого дома в микрорайоне "Жаңа-Нұр" пос. Атасу Жанааркинского района</t>
  </si>
  <si>
    <t>Қосымша</t>
  </si>
  <si>
    <t xml:space="preserve"> "Қарағанды облысы құрылыс басқармасы" ММ басшысының</t>
  </si>
  <si>
    <t>«БЕКІТІЛГЕН»</t>
  </si>
  <si>
    <t> </t>
  </si>
  <si>
    <t>Қазақстан Республикасы</t>
  </si>
  <si>
    <t xml:space="preserve">Инвестициялар және даму вице-министрі </t>
  </si>
  <si>
    <t>"КЕЛІСІЛДІ"</t>
  </si>
  <si>
    <t>_____________________Скляр Р.В.</t>
  </si>
  <si>
    <t xml:space="preserve">             (қолы, А.Т.Ә.)</t>
  </si>
  <si>
    <t>2017 жыл "__" _________________</t>
  </si>
  <si>
    <t>М.О.</t>
  </si>
  <si>
    <t>БЮДЖЕТТІК БАҒДАРЛАМАСЫ</t>
  </si>
  <si>
    <t>Бюджеттiк бағдарламаның түрi:</t>
  </si>
  <si>
    <r>
      <rPr>
        <b/>
        <sz val="12"/>
        <rFont val="Times New Roman"/>
        <family val="1"/>
        <charset val="204"/>
      </rPr>
      <t>мемлекеттiк басқару деңгейiне байланысты</t>
    </r>
    <r>
      <rPr>
        <sz val="12"/>
        <rFont val="Times New Roman"/>
        <family val="1"/>
        <charset val="204"/>
      </rPr>
      <t xml:space="preserve">    Республикалық, облыстық </t>
    </r>
  </si>
  <si>
    <r>
      <rPr>
        <b/>
        <sz val="12"/>
        <rFont val="Times New Roman"/>
        <family val="1"/>
        <charset val="204"/>
      </rPr>
      <t>мазмұнына байланысты</t>
    </r>
    <r>
      <rPr>
        <sz val="12"/>
        <rFont val="Times New Roman"/>
        <family val="1"/>
        <charset val="204"/>
      </rPr>
      <t xml:space="preserve">    Бюджеттік инвестицияларды іске асыру </t>
    </r>
  </si>
  <si>
    <r>
      <rPr>
        <b/>
        <sz val="12"/>
        <rFont val="Times New Roman"/>
        <family val="1"/>
        <charset val="204"/>
      </rPr>
      <t>iске асыру тәсiлiне қарай</t>
    </r>
    <r>
      <rPr>
        <sz val="12"/>
        <rFont val="Times New Roman"/>
        <family val="1"/>
        <charset val="204"/>
      </rPr>
      <t xml:space="preserve">    Жеке бюджеттік бағдарлама</t>
    </r>
  </si>
  <si>
    <r>
      <rPr>
        <b/>
        <sz val="12"/>
        <rFont val="Times New Roman"/>
        <family val="1"/>
        <charset val="204"/>
      </rPr>
      <t>ағымдағы/даму</t>
    </r>
    <r>
      <rPr>
        <sz val="12"/>
        <rFont val="Times New Roman"/>
        <family val="1"/>
        <charset val="204"/>
      </rPr>
      <t xml:space="preserve">      даму</t>
    </r>
  </si>
  <si>
    <r>
      <t xml:space="preserve">Бюджеттiк бағдарламаның мақсаты   </t>
    </r>
    <r>
      <rPr>
        <sz val="12"/>
        <rFont val="Times New Roman"/>
        <family val="1"/>
        <charset val="204"/>
      </rPr>
      <t xml:space="preserve">Жеке санаттағы азаматтарды және (немесе) несиелік құрылысты тұрғын үй жинақтау жүйесі арқылы қамтамасыз ету  </t>
    </r>
  </si>
  <si>
    <t>Бюджеттік бағдарлама бойынша шығын көлемі, барлығы</t>
  </si>
  <si>
    <t>Бюджеттік бағдарлама бойынша шығын көлемі</t>
  </si>
  <si>
    <t>Өлшем бірлігі</t>
  </si>
  <si>
    <t>Есепті жыл</t>
  </si>
  <si>
    <t>Жоспарлы кезең</t>
  </si>
  <si>
    <t>2019 жыл</t>
  </si>
  <si>
    <t>республикалық бюджеттен  берілетін трансферттер есебінен</t>
  </si>
  <si>
    <t>мың теңге</t>
  </si>
  <si>
    <t>Қазақстан Республикасы  Ұлттық қоры нысаналы трансферттер есебінен</t>
  </si>
  <si>
    <t>жергілікті бюджет қаражаты есебінен</t>
  </si>
  <si>
    <t>Бюджеттік бағдарлама бойынша барлығы</t>
  </si>
  <si>
    <t>Кіші бюджеттiк бағдарламаның  коды мен атауы  011 республикалық бюджеттен  берілетін трансферттер есебінен</t>
  </si>
  <si>
    <t>Кіші бюджеттiк бағдарламаның түрi:</t>
  </si>
  <si>
    <r>
      <t xml:space="preserve">Мазмұнына байланысты    </t>
    </r>
    <r>
      <rPr>
        <sz val="12"/>
        <rFont val="Times New Roman"/>
        <family val="1"/>
        <charset val="204"/>
      </rPr>
      <t xml:space="preserve">Бюджеттік инвестицияларды іске асыру </t>
    </r>
  </si>
  <si>
    <r>
      <t xml:space="preserve">Ағымдағы/даму      </t>
    </r>
    <r>
      <rPr>
        <sz val="12"/>
        <rFont val="Times New Roman"/>
        <family val="1"/>
        <charset val="204"/>
      </rPr>
      <t>даму</t>
    </r>
  </si>
  <si>
    <r>
      <t xml:space="preserve">Кіші бюджеттiк бағдарламаның сипаттамасы (негiздеме) 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қ</t>
    </r>
    <r>
      <rPr>
        <sz val="12"/>
        <rFont val="Times New Roman"/>
        <family val="1"/>
        <charset val="204"/>
      </rPr>
      <t xml:space="preserve">ала және аудан  әкімдіктеріне республикалық бюджеттен қарастырылған қаражатты кезекте тұрғандарға арналған тұрғын үй құрылысына аудару </t>
    </r>
  </si>
  <si>
    <t>Тікелей нәтиже көрсеткіші</t>
  </si>
  <si>
    <t>Кіші бюджеттік бағдарлама бойынша шығын көлемі</t>
  </si>
  <si>
    <t>кезектегілерге</t>
  </si>
  <si>
    <t xml:space="preserve">Қарағанды облысы Балқаш қ. 10 ы.а. №13 60- пәтерлі тұрғын үйдің құрылысы </t>
  </si>
  <si>
    <t xml:space="preserve">Жезқазған қ. 74 орамдағы  Гагарин көш. 30- пәтерлі 5 қабатты 70/1 тұрғын үй құрылысының ЖСҚ түзету </t>
  </si>
  <si>
    <t>жас отбасына:</t>
  </si>
  <si>
    <t xml:space="preserve">Сарань қ. "Горняк" ы.а. құрылыс алаңында 3 қабатты 24- пәтерлі жалға берілетін екі тұрғын үйдің құрылысы </t>
  </si>
  <si>
    <t xml:space="preserve">Қарағанды облысы Сәтпаев қ. Академик К.Сәтпаев атындағы проспект №162поз. 4 қабатты 56-пәтерлі тұрғын үй құрылысына "Сәтпаев қ. №7-2 ы.а.4 қабатты 48-пәтерлі тұрған үйдің құрылысы" жобасы  </t>
  </si>
  <si>
    <t xml:space="preserve">Қарқаралы қ. Әубәкіров көшесіндегі екі 12-пәтерлі 135 "а"  и 135 "б"  тұрғын үйлердің құрылысы (қабыстыру) </t>
  </si>
  <si>
    <t xml:space="preserve">Нұра ауданы Киевка к. 24-пәтерлі тұрғын үйдің құрылысы </t>
  </si>
  <si>
    <t>Кіші бюджеттік бағдарлама бойынша барлығы</t>
  </si>
  <si>
    <t>Кіші бюджеттiк бағдарламаның  коды мен атауы  032 Қазақстан Республикасы  Ұлттық қоры нысаналы трансферттер есебінен</t>
  </si>
  <si>
    <t>Ағымдағы/даму      даму</t>
  </si>
  <si>
    <r>
      <t xml:space="preserve">Кіші бюджеттiк бағдарламаның сипаттамасы (негiздеме)  </t>
    </r>
    <r>
      <rPr>
        <sz val="12"/>
        <rFont val="Times New Roman"/>
        <family val="1"/>
        <charset val="204"/>
      </rPr>
      <t xml:space="preserve"> "Нұрлы Жер" бағдарламасы аясында Қазақстан Республикасы  Ұлттық қоры нысаналы трансферттер есебінен Қарағанды облысы аудандары мен қала әкімдіктеріне коммуналдық қордағы тұрғын үйлердің құрылысына жобалауға, қайта құруына  аудару</t>
    </r>
  </si>
  <si>
    <t xml:space="preserve">Ұлттық қор трансферттері есебінен облыстың қалалары және аудандарының дамуына жобалау және тұрғын үй құрылысы мемлекеттік коммуналдық тұрғын үй қоры құрылыс көлемі </t>
  </si>
  <si>
    <t xml:space="preserve">Қарағанды қ. Октябрь ауданы 14 ш.а. бес қабатты тұрғын үйдің құрылысы </t>
  </si>
  <si>
    <t>Шахтинск қаласы Парковая көш. 60-пәтерлі панельді үй  (қабыстыру)</t>
  </si>
  <si>
    <t>Абай ауданы Абай қ. 9-қабатты 36 пәтерлі №1 тұрғын үйдің құрылысы</t>
  </si>
  <si>
    <t>Абай ауданы Абай қ. 9-қабатты 36 пәтерлі №2 тұрғын үйдің құрылысы</t>
  </si>
  <si>
    <t xml:space="preserve">Жаңаарқа ауданы Атасу кенті "Жаңа-Нұр" шағын ауданы 16 пәтерлі екіқабатты №7 тұрғын үйдің құрылысы </t>
  </si>
  <si>
    <t xml:space="preserve">Жаңаарқа ауданы Атасу кенті "Жаңа-Нұр" шағын ауданы 16 пәтерлі екіқабатты №8 тұрғын үйдің құрылысы </t>
  </si>
  <si>
    <t xml:space="preserve">Жаңаарқа ауданы Атасу кенті "Жаңа-Нұр" шағын ауданы 16 пәтерлі екіқабатты №10 тұрғын үйдің құрылысы </t>
  </si>
  <si>
    <t xml:space="preserve">Жаңаарқа ауданы Атасу к. 8 пәтерлі екіқабатты тұрғын үйдің құрылысы </t>
  </si>
  <si>
    <t xml:space="preserve">Осакаров кентінде төрт екіқабатты 18 пәтерлі тұрғын үйдің құрылысы </t>
  </si>
  <si>
    <t>Шет ауданы Ақжал к. инженерлі-коммуникациялық инфрақұрылымымен 12 пәтерлі үйдің құрылысы</t>
  </si>
  <si>
    <t xml:space="preserve">Шет ауданы Ақсу-Аюлы к. 4 пәтерлі тұрғын үйдің құрылысы  (таунхаус түрінде) </t>
  </si>
  <si>
    <t>Кіші бюджеттiк бағдарламаның  коды мен атауы  015 жергілікті бюджет қаражаты есебінен</t>
  </si>
  <si>
    <r>
      <t xml:space="preserve">Кіші бюджеттiк бағдарламаның сипаттамасы (негiздеме)  </t>
    </r>
    <r>
      <rPr>
        <sz val="12"/>
        <rFont val="Times New Roman"/>
        <family val="1"/>
        <charset val="204"/>
      </rPr>
      <t xml:space="preserve"> Жергілікті бюджеттен қарастырылған қаражатты Қарағанды облысы аудандары мен қала әкімдіктеріне коммуналдық қордағы тұрғын үйлердің құрылысына жобалауға, қайта құруына  аудару</t>
    </r>
  </si>
  <si>
    <t xml:space="preserve">Облыстық бюджет есебінен облыстың қалалары және аудандарының дамуына жобалау және тұрғын үй құрылысы мемлекеттік коммуналдық тұрғын үй қоры құрылыс көлемі </t>
  </si>
  <si>
    <t>Жаңаарқа ауданы Атасу кентінде 16 пәтерлі тұрғын үйдің құрылысы</t>
  </si>
  <si>
    <t xml:space="preserve">Жезқазған қ. 60- пәтерлі тұрғын үйдің құрылысына ЖСҚ әзірлеу </t>
  </si>
  <si>
    <t>Приозерск қ. Достық көшесіндегі 29 тұрғын үйді қайта құру</t>
  </si>
  <si>
    <t xml:space="preserve">Приозерск қ. Достық көшесіндегі 1 тұрғын үйдің құрылысы </t>
  </si>
  <si>
    <t>Приозерск қ. Весеняя  көшесіндегі 1 тұрғын үйді қайта құру</t>
  </si>
  <si>
    <t xml:space="preserve">Приозерск қ. Космонавтов көшесіндегі 1 тұрғын үйді қайта құру </t>
  </si>
  <si>
    <t xml:space="preserve">Бұқар-Жырау ауданы Ботақара кентінде  Әуезов көшесіндегі 4В 16 пәтерлі жалға берілетін тұрғын үйдің құрылысы </t>
  </si>
  <si>
    <t xml:space="preserve">Қарағанды облысы Сәтпаев қ. Академик К.Сәтпаев атындағы проспект №162поз. 4 қабатты 56-пәтерлі тұрғын үй құрылысына "Сәтпаев қ. №7-2 ы.а.4 қабатты 48-пәтерлі тұрған үйдің құрылысы" жобасы </t>
  </si>
  <si>
    <t>Нұра ауданы Киевка к. №1 24-пәтерлі тұрғын үйдің құрылысы</t>
  </si>
  <si>
    <t>Нұра ауданы Киевка к. №2 24-пәтерлі тұрғын үйдің құрылысы</t>
  </si>
  <si>
    <t>Жоба-сметалық құжат әзірлеу</t>
  </si>
  <si>
    <t xml:space="preserve">Теміртау қ.Тольятти көшесіндегі №44 тұрғын үйді қайта құруына жоба сметалық құжат әзірлеу </t>
  </si>
  <si>
    <t xml:space="preserve">Теміртау қ.9 шағын аудандағы көппәтерлі тұрғын үйдің құрылысына жоба сметалық құжат әзірлеу  </t>
  </si>
  <si>
    <t>Теміртау қ.9 шағын аудандағы көппәтерлі тұрғын үйдің құрылысына жоба сметалық құжат әзірлеу  2 ғимарат</t>
  </si>
  <si>
    <t xml:space="preserve">Жезқазған қ. 60 пәтерлі тұрғын үйдің құрылысына жоба-сметалық құжат әзірлеу </t>
  </si>
  <si>
    <t>Нұра ауданы Киевка кентінде 10 екі пәтерлі жалға берілетін тұрғын үй құрлысына жоба-сметалық құжат әзірлеу</t>
  </si>
  <si>
    <t xml:space="preserve">Нұра ауданы Киевка кентінде екі 24 пәтерлі жалға берілетін тұрғын үй құрлысына жоба-сметалық құжат әзірлеу </t>
  </si>
  <si>
    <t>Нұра ауданы Киевка кентінде Акпасов көшесінде 10 екі пәтерлі  тұрғын үй құрлысына жоба-сметалық құжатты бекіту</t>
  </si>
  <si>
    <t>орынд. С.Кешубаева, А.Мәкенбаев</t>
  </si>
  <si>
    <t>Абай қаласы, Абай ауданы. 9 қабатты 36 пәтерлі №1 тұрғын үй құрылысы</t>
  </si>
  <si>
    <t>Абай қаласы, Абай ауданы. 9 қабатты 36 пәтерлі №2 тұрғын үй құрылысы</t>
  </si>
  <si>
    <t>Жаңаарқа ауданының Атасу к.  8  пәтерлі 2 қабатты тұрғын үйдің құрылысы</t>
  </si>
  <si>
    <t xml:space="preserve">Шет ауданының Ақжал кентіндегі инженерлік -коммуникациялық инфрақұрылымды 12-і пәтерлі үйге орналастыру </t>
  </si>
  <si>
    <t xml:space="preserve">Шет ауданы, Ақадыр кентіндегі 70 пәтерлі 5 қабатты тұрғын үйдің құрылыс құрылымдарын пайдалануға жарамдылығын қамтамасыз ету, қайта құрылымдау және қалпына келтіру </t>
  </si>
  <si>
    <t>«ҚАЙТАБЕКІТІЛГЕН»</t>
  </si>
  <si>
    <t xml:space="preserve"> 2017 жылғы "___" ____  №____ бұйрығымен</t>
  </si>
  <si>
    <t>2016 год (отчетный год)</t>
  </si>
  <si>
    <t>2017 год (план текущего года)</t>
  </si>
  <si>
    <t xml:space="preserve">2018 год </t>
  </si>
  <si>
    <t>2020 год</t>
  </si>
  <si>
    <t>м2</t>
  </si>
  <si>
    <t>Строительство 4-х кВ жилого дома (типа танхаус) в с.Аксу-Аюлы Шетского района</t>
  </si>
  <si>
    <t>2019год</t>
  </si>
  <si>
    <t>Строительство 10-ти двух квартирных арендных жилых домов в поселке Киевка Нуринского района Карагандинской области</t>
  </si>
  <si>
    <t>«Привязка проекта «Строительство крупнопанельного 5-ти этажного 6-ти подъездного малогабаритного жилого дома блок секция 3-1-1-2 Карагандинской области, г.Сарань, микрорайон 1а возле дома №13»</t>
  </si>
  <si>
    <t>Строительство 16 квартирного арендного жилого дома по ул. Ауэзова, 10 "А"в п.Ботакара Бухар-Жырауского района Карагандинской области</t>
  </si>
  <si>
    <t>Строительство 4-этажного 36-кв.жилого дома по адресу: г.Жезказган, квартал 66, ул.Сатпаева,70Б</t>
  </si>
  <si>
    <t>Строительство 10-ти арендных двухквартирных жилых домов по улице Акпасова в поселке Киевка Нуринского района Карагандинской области (привязка проекта)</t>
  </si>
  <si>
    <t>Восстановление, реконструкция и обеспечение эксплуатационной пригодности строительных конструкции 70-ти квартирного 5-ти этажного жилого дома в пос.Агадырь Шетского района</t>
  </si>
  <si>
    <t xml:space="preserve">                                             2018-2020 жылдарға бюджеттік бағдарламалар әкімшісінің</t>
  </si>
  <si>
    <r>
      <t xml:space="preserve">Бюджеттiк бағдарламаның сипаттамасы (негiздеме)   </t>
    </r>
    <r>
      <rPr>
        <sz val="12"/>
        <rFont val="Times New Roman"/>
        <family val="1"/>
        <charset val="204"/>
      </rPr>
      <t xml:space="preserve"> Ұлттық қордан және жергілікті бюджеттен қарастырылған қаражаттарды Қарағанды облысы аудандары мен қала әкімдіктеріне коммуналдық қордағы тұрғын үйлердің құрылысына жобалауға, қайта құруына  аудару.  </t>
    </r>
  </si>
  <si>
    <t>2016 жыл (есеп)</t>
  </si>
  <si>
    <t>2017 жыл (ағымдағы жыл жоспары)</t>
  </si>
  <si>
    <t xml:space="preserve">2018 жыл </t>
  </si>
  <si>
    <t>2020 жыл</t>
  </si>
  <si>
    <t>Қарағанды қаласы, Октябр ауданы 14 шағын аудан бесқабатты тұрғын үйдің құрылысы</t>
  </si>
  <si>
    <t>Шахтинск қаласы, Парковая көшесіндегі 60 пәтерлі панельді үй (бекіту)</t>
  </si>
  <si>
    <t>Жаңаарқа ауданының Атасу кентіндегі "Жаңа-Нұр" шағын ауданындағы 16 пәтерлі екіқабатты №7 тұрғын үйдің құрылысы</t>
  </si>
  <si>
    <t>Жаңаарқа ауданының Атасу кентіндегі "Жаңа-Нұр" шағын ауданындағы 16 пәтерлі екіқабатты №8 тұрғын үйдің құрылысы</t>
  </si>
  <si>
    <t>Жаңаарқа ауданының Атасу кентіндегі "Жаңа-Нұр" шағын ауданындағы 16 пәтерлі екіқабатты №10 тұрғын үйдің құрылысы</t>
  </si>
  <si>
    <t xml:space="preserve"> Осакаровка кентіндегі төрт екі қабатты 18 пәтерлі  тұрғын үйдің құрылысы </t>
  </si>
  <si>
    <t>Қарағанды облысы Нұра ауданы Киевка ауылында 10 екі пәтерлі жалға берілетін тұрғын үй салу</t>
  </si>
  <si>
    <t>«Қарағанды облысы, Саран қаласы, 1 а ықшам ауданы, №13 үйдің жанында "Ірі панельді 5 қабатты 6 подъезді шағын габаритті, блок секция 3-1-1-2 тұрғын үй құрылысы» жобасын байланыстыру</t>
  </si>
  <si>
    <t>Қарағанды облысы Бұқар - Жырау ауданындағы Ботақара кентінің Әуезов көшесі, 10"А"мекен-жайындағы 16 пәтерлі  жалға берілетін  тұрғын үй құрылысын салу</t>
  </si>
  <si>
    <t>Қарағанды облысы,Жезқазған қаласы, 66 орам, Сәтпаев көшесі 70 Б мекен-жайындағы 4-қабатты 36 пәтерлі тұрғын үй құрылысы</t>
  </si>
  <si>
    <t>Қарағанды облысы Нұра ауданы Киевка кенті Ақпасов көшесінде 10 екі пәтерлі жалға берілетін тұрғын үй салу (жобаға байлау)</t>
  </si>
  <si>
    <t>тыс.  Тенге</t>
  </si>
  <si>
    <t xml:space="preserve"> Шет ауданы  Аксу-Аюлы а. 4 пәтерлі тұрғын үйдің  (танхаус) құрылысы</t>
  </si>
  <si>
    <t>ш.м.</t>
  </si>
  <si>
    <r>
      <rPr>
        <b/>
        <sz val="12"/>
        <rFont val="Times New Roman"/>
        <family val="1"/>
        <charset val="204"/>
      </rPr>
      <t>в зависимости от уровня государственного управления</t>
    </r>
    <r>
      <rPr>
        <sz val="12"/>
        <rFont val="Times New Roman"/>
        <family val="1"/>
        <charset val="204"/>
      </rPr>
      <t xml:space="preserve">    республиканский, областной</t>
    </r>
  </si>
  <si>
    <r>
      <t xml:space="preserve">Описание (обоснование) бюджетной программы  </t>
    </r>
    <r>
      <rPr>
        <sz val="12"/>
        <rFont val="Times New Roman"/>
        <family val="1"/>
        <charset val="204"/>
      </rPr>
      <t xml:space="preserve">Перечисление средств, выделенных трансфертов из республиканского бюджета  и областного бюджета, акиматам городов и районов Карагандинской области на проектирование, строительство и реконструкцию жилья коммунального жилищного фонда. </t>
    </r>
  </si>
  <si>
    <r>
      <t xml:space="preserve">Описание (обоснование) бюджетной подпрограммы   </t>
    </r>
    <r>
      <rPr>
        <sz val="12"/>
        <rFont val="Times New Roman"/>
        <family val="1"/>
        <charset val="204"/>
      </rPr>
      <t>Перечисление средств, выделенных из республиканского  бюджета  акиматам райгородов на проектирование и (или) строительство, реконструкцию жилья коммунального жилищного фонда</t>
    </r>
  </si>
  <si>
    <t>Строительство 10-ти арендных двухквартирных жилых домов по ул.Акпасова в поселке Киевка Нуринского района Карагандинской области</t>
  </si>
  <si>
    <t>Строительство 45-ти квартирных жилых домов №20 в микрорайоне 10 г.Балхаш</t>
  </si>
  <si>
    <t>Строительство 45-ти квартирных жилых домов №21 в микрорайоне 10 г.Балхаш</t>
  </si>
  <si>
    <t>Строительство 5 этажного 30 квартирного жилого дома по ул.Гагарина 70/4 г. Жезказган</t>
  </si>
  <si>
    <t>Реконструкция 48-кв. жилого дома по ул.Русакова 10 в микрорайоне Конырат г.Балхаш</t>
  </si>
  <si>
    <t>архитектуры и градостроительства Карагандинской области"</t>
  </si>
  <si>
    <t xml:space="preserve"> от ____ декабря 2017 года №____ н/қ</t>
  </si>
  <si>
    <t xml:space="preserve">                  </t>
  </si>
  <si>
    <t>288    ГУ "Управление строительства, архитектуры и градостроительства Карагандинской области"</t>
  </si>
  <si>
    <t xml:space="preserve">                                                                          на 2018-2020 годы</t>
  </si>
  <si>
    <t>Руководитель бюджетной программы  - заместитель руководителя  Управления строительства, архитектуры и градостроительства Карагандинской области - Т.Калмаханов</t>
  </si>
  <si>
    <t>исп. С.Кешубаева, А.К.Макенбаев</t>
  </si>
  <si>
    <t>«СОГЛАСОВАНА»</t>
  </si>
  <si>
    <t>«__» _________ 2017 г.</t>
  </si>
  <si>
    <t>М.П.</t>
  </si>
  <si>
    <t xml:space="preserve">                                           288 "Қарағанды облысының құрылыс, сәулет және қала құрылысы басқармасы" ММ</t>
  </si>
  <si>
    <t>Бюджеттiк бағдарламаның әкімшісі - Қарағанды облысы құрылыс, сәулет және қала құрылысы басқармасы басшысының орынбасары - Т.Қалмаханов</t>
  </si>
  <si>
    <t xml:space="preserve">Балқаш қ. 10 шағын ауданда 45 пәтерлі №20 тұрғын үйдің құрылысы </t>
  </si>
  <si>
    <t xml:space="preserve">Балқаш қ. 10 шағын ауданда 45 пәтерлі №21 тұрғын үйдің құрылысы </t>
  </si>
  <si>
    <t xml:space="preserve">Балқаш қ. Қоңырат шағын ауданында 48 пәтерлі Русаков 10  көшесіндегі тұрғын үйді қайта құру </t>
  </si>
  <si>
    <t xml:space="preserve">Жезқазған қ. 5 қабатты 30 пәтерлі Гагарин   70/4  көшесіндегі  тұрғын үйдің құрылысы </t>
  </si>
  <si>
    <t>«Привязка проекта «Строительство крупнопанельного 5-ти этажного 6-ти подъездного малогабаритного жилого дома блок секция 3-1-1-2 Карагандинской области, г.Сарань, микрорайон 1а возле дома №13» (переходящий)</t>
  </si>
  <si>
    <t>«Қарағанды облысы, Саран қаласы, 1 а ықшам ауданы, №13 үйдің жанында "Ірі панельді 5 қабатты 6 подъезді шағын габаритті, блок секция 3-1-1-2 тұрғын үй құрылысы» жобасын байланыстыру (ауыспалы)</t>
  </si>
  <si>
    <t>Вице-министром по инвестициям и развитию</t>
  </si>
  <si>
    <t>Республики Казахстан</t>
  </si>
  <si>
    <t xml:space="preserve">                                 ______________________Скляр Р.В.                 </t>
  </si>
  <si>
    <t xml:space="preserve"> от 20 декабря 2017 года №15 н/қ</t>
  </si>
  <si>
    <r>
      <rPr>
        <b/>
        <sz val="12"/>
        <rFont val="Times New Roman"/>
        <family val="1"/>
        <charset val="204"/>
      </rPr>
      <t>Код и наименование бюджетной программы  014</t>
    </r>
    <r>
      <rPr>
        <sz val="12"/>
        <rFont val="Times New Roman"/>
        <family val="1"/>
        <charset val="204"/>
      </rPr>
      <t xml:space="preserve"> "Целевые трансферты на развитие районным (городов областного значения) бюджетам на проектирование и (или) строительство, реконструкцию жилья коммунального жилищного фонда"</t>
    </r>
  </si>
  <si>
    <r>
      <rPr>
        <b/>
        <sz val="12"/>
        <rFont val="Times New Roman"/>
        <family val="1"/>
        <charset val="204"/>
      </rPr>
      <t>Бюджеттiк бағдарламаның  коды мен атауы  014</t>
    </r>
    <r>
      <rPr>
        <sz val="12"/>
        <rFont val="Times New Roman"/>
        <family val="1"/>
        <charset val="204"/>
      </rPr>
      <t xml:space="preserve">  "Аудандық (облыстық маңызы бар қалалардың) бюджеттеріне коммуналдық тұрғын үй қорының тұрғын үйлерін жобалауға және (немесе) салуға, реконструкциялауға берілетін нысаналы даму трансферттері"</t>
    </r>
  </si>
  <si>
    <t xml:space="preserve"> "Қарағанды облысы құрылыс, сәулет және </t>
  </si>
  <si>
    <t>қала құрылысы басқармасы" ММ басшысының</t>
  </si>
  <si>
    <t xml:space="preserve"> 2017 жылғы "20" желтоқсандағы №15 н/қ бұйрығымен</t>
  </si>
  <si>
    <t>Строительство жилого дома по ул. Достык, 1 г.Приозерск  (переходящий)</t>
  </si>
  <si>
    <t>Строительство 24-х квартирного жилого дома №1 в п. Киевка Нуринского района  (переходящий)</t>
  </si>
  <si>
    <t>Строительство 24-х квартирного жилого дома  №2 в п. Киевка Нуринского района  (переходящий)</t>
  </si>
  <si>
    <r>
      <t xml:space="preserve">Конечные результаты бюджетной программы  </t>
    </r>
    <r>
      <rPr>
        <sz val="12"/>
        <rFont val="Times New Roman"/>
        <family val="1"/>
        <charset val="204"/>
      </rPr>
      <t>ввод в эксплуатацию 34,8 тыс. кв. метров арендного жилья, в том числе:  арендного жилья без выкупа за счет республиканского бюджета  21,2 тыс.кв.м. (412 квартир), за счет средств местного бюджета -13,6  тыс.кв.м. (238 квартир).</t>
    </r>
  </si>
  <si>
    <r>
      <t>Бюджеттік бағдарламаның түпкілікті нәтижесі   3</t>
    </r>
    <r>
      <rPr>
        <sz val="12"/>
        <rFont val="Times New Roman"/>
        <family val="1"/>
        <charset val="204"/>
      </rPr>
      <t>4,8 мың шаршы метр  тұрғын үйді қолданысқа беру, оның ішінде: республикалық бюджеттен есебінен - сатып алу мүмкіндігінсіз жалға берілетін тұрғын үй 21,2 мың шаршы метр (412 пәтер), жергілікті  бюджет есебінен -13,6 мың шаршы м. (238 пәтер).</t>
    </r>
  </si>
  <si>
    <r>
      <t xml:space="preserve">Объемы  строительства 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жилья  государственного коммунального жилищного фонда и проектирование за счет трансфертов из республиканского бюджета на развитие городам и районам области </t>
    </r>
  </si>
  <si>
    <t xml:space="preserve">Республикалық бюджет есебінен облыстың қалалары және аудандарының дамуына жобалау және тұрғын үй құрылысы мемлекеттік коммуналдық тұрғын үй қоры құрылыс көлемі </t>
  </si>
  <si>
    <r>
      <rPr>
        <b/>
        <sz val="12"/>
        <rFont val="Times New Roman"/>
        <family val="1"/>
        <charset val="204"/>
      </rPr>
      <t xml:space="preserve">Нормативная правовая основа бюджетной программы: </t>
    </r>
    <r>
      <rPr>
        <sz val="12"/>
        <rFont val="Times New Roman"/>
        <family val="1"/>
        <charset val="204"/>
      </rPr>
      <t xml:space="preserve"> п. 2 ст.32 Бюджетного Кодекса Республики Казахстан от 4 декабря 2008 года; постановление Правительства Республики Казахстан от 31 декабря 2016 года №922 «Об утверждении Программы жилищного строительства "Нұрлы жер"»; Правила разработки и утверждения (переутверждения) бюджетных программ (подпрограмм) и требований к их содержанию, утвержденные приказом Министра национальной экономики Республики Казахстан от «30» декабря 2014 года  №195;  Закон Республики Казахстан от  08 декабря 2017 года «О республиканском бюджете на 2018 – 2020 годы»;постановление акимата Карагандинской области от  21 декабря 2017 года № 83/09 о реализации решение XIII сессии Карагандинского областного маслихата от 12 декабря 2017 года №258 «Об областном бюджете на 2018-2020 годы».
</t>
    </r>
  </si>
  <si>
    <r>
      <t xml:space="preserve">Бюджеттiк бағдарламаның нормативтiк құқықтық негiзi:      </t>
    </r>
    <r>
      <rPr>
        <sz val="12"/>
        <rFont val="Times New Roman"/>
        <family val="1"/>
        <charset val="204"/>
      </rPr>
      <t>Қазақстан Республикасының 2008 жылғы 4 желтоқсандағы Бюджеттік Кодексінің 32 б. 2 тармағы;  ""Нұрлы жер" тұрғын үй құрылысы бағдарламасын бекіту туралы" Қазақстан Республикасы Үкіметінің 2016 жылғы 31 желтоқсандағы № 922 қаулысы,   Қазақстан Республикасы Ұлттық экономика министрінің 2014 жылғы 30 желтоқсандағы № 195 бұйрығымен бекітілген Бюджеттік бағдарламаларды (кіші бағдарламаларды) әзірлеу және бекіту (қайта бекіту) қағидаларын және олардың мазмұнына қойылатын талаптар; «2018 – 2020 жылдарға арналған республикалық бюджет туралы» Қазақстан Республикасының 2017 жылғы 8 желтоқсандағы Заңы,  «2018 - 2020 жылдарға арналған облыстық бюджет туралы» Қарағанды облыстық мәслихатының  XIII сессиясының 2017 жылғы 12 желтоқсандағы № 258  шешімін жүзеге асыру туралы  Қарағанды облысы әкімдігінің 2017 жылғы 21 желтоқсандағы №83/09 қаулысы.</t>
    </r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</si>
</sst>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_(* #,##0_);_(* \(#,##0\);_(* &quot;-&quot;??_);_(@_)"/>
    <numFmt numFmtId="167" formatCode="_-* #,##0_р_._-;\-* #,##0_р_._-;_-* &quot;-&quot;??_р_._-;_-@_-"/>
    <numFmt numFmtId="168" formatCode="000000"/>
    <numFmt numFmtId="169" formatCode="#,##0.0"/>
    <numFmt numFmtId="170" formatCode="0.0"/>
  </numFmts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indexed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Helv"/>
      <charset val="204"/>
    </font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7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9" fillId="0" borderId="0"/>
    <xf numFmtId="0" fontId="1" fillId="0" borderId="0" applyFont="0" applyFill="0" applyBorder="0" applyAlignment="0" applyProtection="0"/>
    <xf numFmtId="0" fontId="13" fillId="0" borderId="0">
      <alignment horizontal="left" vertical="center"/>
    </xf>
    <xf numFmtId="0" fontId="1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189">
    <xf numFmtId="0" fontId="0" fillId="0" borderId="0" xfId="0"/>
    <xf numFmtId="0" fontId="4" fillId="0" borderId="0" xfId="2" applyFont="1" applyFill="1"/>
    <xf numFmtId="0" fontId="2" fillId="0" borderId="0" xfId="2" applyFont="1" applyFill="1" applyAlignment="1">
      <alignment vertical="center"/>
    </xf>
    <xf numFmtId="0" fontId="5" fillId="0" borderId="5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horizontal="center" vertical="center" wrapText="1"/>
    </xf>
    <xf numFmtId="3" fontId="5" fillId="0" borderId="5" xfId="2" applyNumberFormat="1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center" wrapText="1"/>
    </xf>
    <xf numFmtId="3" fontId="2" fillId="0" borderId="5" xfId="2" applyNumberFormat="1" applyFont="1" applyFill="1" applyBorder="1" applyAlignment="1">
      <alignment horizontal="center" vertical="center"/>
    </xf>
    <xf numFmtId="3" fontId="2" fillId="0" borderId="5" xfId="2" applyNumberFormat="1" applyFont="1" applyFill="1" applyBorder="1" applyAlignment="1">
      <alignment horizontal="right" vertical="center"/>
    </xf>
    <xf numFmtId="166" fontId="5" fillId="0" borderId="5" xfId="1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166" fontId="2" fillId="0" borderId="5" xfId="1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0" xfId="9" applyFont="1" applyFill="1"/>
    <xf numFmtId="0" fontId="2" fillId="0" borderId="0" xfId="9" applyFont="1" applyFill="1" applyAlignment="1">
      <alignment horizontal="center"/>
    </xf>
    <xf numFmtId="0" fontId="2" fillId="0" borderId="0" xfId="9" applyFont="1" applyFill="1" applyBorder="1"/>
    <xf numFmtId="0" fontId="2" fillId="0" borderId="0" xfId="9" applyFont="1" applyFill="1" applyBorder="1" applyAlignment="1">
      <alignment horizontal="right"/>
    </xf>
    <xf numFmtId="0" fontId="2" fillId="0" borderId="0" xfId="9" applyFont="1" applyFill="1" applyBorder="1" applyAlignment="1"/>
    <xf numFmtId="0" fontId="5" fillId="0" borderId="0" xfId="9" applyFont="1" applyFill="1" applyBorder="1" applyAlignment="1">
      <alignment horizontal="right"/>
    </xf>
    <xf numFmtId="0" fontId="2" fillId="0" borderId="0" xfId="9" applyFont="1" applyFill="1" applyAlignment="1">
      <alignment horizontal="right" wrapText="1"/>
    </xf>
    <xf numFmtId="166" fontId="5" fillId="0" borderId="5" xfId="10" applyNumberFormat="1" applyFont="1" applyFill="1" applyBorder="1" applyAlignment="1">
      <alignment horizontal="center" vertical="center"/>
    </xf>
    <xf numFmtId="166" fontId="5" fillId="0" borderId="0" xfId="1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6" fontId="2" fillId="0" borderId="5" xfId="10" applyNumberFormat="1" applyFont="1" applyFill="1" applyBorder="1" applyAlignment="1">
      <alignment horizontal="center" vertical="center"/>
    </xf>
    <xf numFmtId="0" fontId="5" fillId="0" borderId="5" xfId="9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2" fillId="0" borderId="2" xfId="9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center"/>
    </xf>
    <xf numFmtId="0" fontId="2" fillId="0" borderId="0" xfId="9" applyFont="1" applyFill="1" applyAlignment="1">
      <alignment horizontal="left" wrapText="1"/>
    </xf>
    <xf numFmtId="0" fontId="2" fillId="0" borderId="0" xfId="9" applyFont="1" applyFill="1" applyBorder="1" applyAlignment="1">
      <alignment horizontal="center"/>
    </xf>
    <xf numFmtId="0" fontId="5" fillId="0" borderId="0" xfId="2" applyFont="1" applyFill="1" applyBorder="1" applyAlignment="1">
      <alignment horizontal="left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49" fontId="2" fillId="0" borderId="0" xfId="3" applyNumberFormat="1" applyFont="1" applyFill="1" applyBorder="1" applyAlignment="1">
      <alignment horizontal="left" vertical="center" wrapText="1"/>
    </xf>
    <xf numFmtId="3" fontId="2" fillId="0" borderId="5" xfId="2" applyNumberFormat="1" applyFont="1" applyFill="1" applyBorder="1" applyAlignment="1">
      <alignment vertical="center"/>
    </xf>
    <xf numFmtId="0" fontId="5" fillId="0" borderId="0" xfId="2" applyFont="1" applyFill="1" applyBorder="1" applyAlignment="1"/>
    <xf numFmtId="0" fontId="5" fillId="0" borderId="0" xfId="2" applyFont="1" applyFill="1" applyBorder="1" applyAlignment="1">
      <alignment wrapText="1"/>
    </xf>
    <xf numFmtId="0" fontId="2" fillId="0" borderId="0" xfId="2" applyFont="1" applyFill="1" applyBorder="1"/>
    <xf numFmtId="49" fontId="5" fillId="0" borderId="0" xfId="3" applyNumberFormat="1" applyFont="1" applyFill="1" applyBorder="1" applyAlignment="1">
      <alignment horizontal="center" vertical="center" wrapText="1"/>
    </xf>
    <xf numFmtId="3" fontId="5" fillId="0" borderId="0" xfId="2" applyNumberFormat="1" applyFont="1" applyFill="1" applyBorder="1" applyAlignment="1">
      <alignment horizontal="center" vertical="center"/>
    </xf>
    <xf numFmtId="0" fontId="3" fillId="0" borderId="0" xfId="9" applyFont="1" applyFill="1"/>
    <xf numFmtId="0" fontId="11" fillId="0" borderId="0" xfId="9" applyFont="1" applyFill="1" applyAlignment="1">
      <alignment horizontal="right"/>
    </xf>
    <xf numFmtId="0" fontId="5" fillId="0" borderId="0" xfId="9" applyFont="1" applyFill="1" applyAlignment="1">
      <alignment horizontal="right"/>
    </xf>
    <xf numFmtId="0" fontId="2" fillId="0" borderId="0" xfId="9" applyFont="1" applyFill="1" applyAlignment="1">
      <alignment horizontal="center" wrapText="1"/>
    </xf>
    <xf numFmtId="0" fontId="2" fillId="0" borderId="0" xfId="9" applyFont="1" applyFill="1" applyAlignment="1">
      <alignment horizontal="right"/>
    </xf>
    <xf numFmtId="0" fontId="2" fillId="0" borderId="0" xfId="9" applyFont="1" applyFill="1" applyAlignment="1"/>
    <xf numFmtId="0" fontId="2" fillId="0" borderId="0" xfId="9" applyFont="1" applyFill="1" applyBorder="1" applyAlignment="1">
      <alignment horizontal="left"/>
    </xf>
    <xf numFmtId="0" fontId="2" fillId="0" borderId="5" xfId="9" applyFont="1" applyFill="1" applyBorder="1"/>
    <xf numFmtId="169" fontId="5" fillId="0" borderId="5" xfId="2" applyNumberFormat="1" applyFont="1" applyFill="1" applyBorder="1" applyAlignment="1">
      <alignment horizontal="center" vertical="center"/>
    </xf>
    <xf numFmtId="169" fontId="2" fillId="0" borderId="5" xfId="2" applyNumberFormat="1" applyFont="1" applyFill="1" applyBorder="1" applyAlignment="1">
      <alignment horizontal="center" vertical="center"/>
    </xf>
    <xf numFmtId="3" fontId="15" fillId="0" borderId="5" xfId="2" applyNumberFormat="1" applyFont="1" applyFill="1" applyBorder="1" applyAlignment="1">
      <alignment horizontal="right" vertical="center"/>
    </xf>
    <xf numFmtId="0" fontId="2" fillId="0" borderId="5" xfId="9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2" fillId="0" borderId="0" xfId="2" applyFont="1" applyFill="1"/>
    <xf numFmtId="0" fontId="2" fillId="0" borderId="0" xfId="0" applyFont="1" applyFill="1"/>
    <xf numFmtId="3" fontId="2" fillId="2" borderId="5" xfId="0" applyNumberFormat="1" applyFont="1" applyFill="1" applyBorder="1" applyAlignment="1">
      <alignment horizontal="right" vertical="center" wrapText="1"/>
    </xf>
    <xf numFmtId="3" fontId="2" fillId="0" borderId="0" xfId="2" applyNumberFormat="1" applyFont="1" applyFill="1"/>
    <xf numFmtId="3" fontId="5" fillId="2" borderId="5" xfId="0" applyNumberFormat="1" applyFont="1" applyFill="1" applyBorder="1" applyAlignment="1">
      <alignment horizontal="right" vertical="center" wrapText="1"/>
    </xf>
    <xf numFmtId="3" fontId="2" fillId="0" borderId="0" xfId="4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3" fontId="2" fillId="0" borderId="0" xfId="2" applyNumberFormat="1" applyFont="1" applyFill="1" applyBorder="1" applyAlignment="1">
      <alignment horizontal="center" vertical="center"/>
    </xf>
    <xf numFmtId="3" fontId="2" fillId="0" borderId="0" xfId="2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2" applyFont="1" applyFill="1" applyAlignment="1">
      <alignment horizontal="right"/>
    </xf>
    <xf numFmtId="0" fontId="5" fillId="0" borderId="0" xfId="2" applyFont="1" applyFill="1" applyAlignment="1">
      <alignment horizontal="right"/>
    </xf>
    <xf numFmtId="166" fontId="2" fillId="2" borderId="5" xfId="1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right"/>
    </xf>
    <xf numFmtId="0" fontId="11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2" fillId="0" borderId="0" xfId="2" applyFont="1" applyBorder="1" applyAlignment="1">
      <alignment horizontal="left"/>
    </xf>
    <xf numFmtId="0" fontId="16" fillId="0" borderId="0" xfId="2" applyFont="1" applyAlignment="1"/>
    <xf numFmtId="0" fontId="2" fillId="0" borderId="0" xfId="2" applyFont="1" applyAlignment="1">
      <alignment horizontal="left"/>
    </xf>
    <xf numFmtId="0" fontId="2" fillId="0" borderId="0" xfId="2" applyFont="1" applyAlignment="1"/>
    <xf numFmtId="0" fontId="5" fillId="0" borderId="0" xfId="2" applyFont="1" applyAlignment="1">
      <alignment horizontal="right"/>
    </xf>
    <xf numFmtId="0" fontId="2" fillId="0" borderId="0" xfId="2" applyFont="1" applyAlignment="1">
      <alignment horizontal="center"/>
    </xf>
    <xf numFmtId="0" fontId="18" fillId="0" borderId="0" xfId="2" applyFont="1" applyFill="1" applyAlignment="1">
      <alignment horizontal="right" wrapText="1"/>
    </xf>
    <xf numFmtId="0" fontId="8" fillId="0" borderId="0" xfId="2" applyFont="1" applyAlignment="1">
      <alignment horizontal="center"/>
    </xf>
    <xf numFmtId="0" fontId="5" fillId="0" borderId="0" xfId="2" applyFont="1" applyAlignment="1"/>
    <xf numFmtId="0" fontId="17" fillId="0" borderId="0" xfId="2" applyFont="1" applyAlignment="1"/>
    <xf numFmtId="0" fontId="5" fillId="0" borderId="0" xfId="9" applyFont="1" applyFill="1" applyAlignment="1">
      <alignment horizontal="center"/>
    </xf>
    <xf numFmtId="0" fontId="5" fillId="0" borderId="0" xfId="9" applyFont="1" applyAlignment="1"/>
    <xf numFmtId="0" fontId="2" fillId="0" borderId="0" xfId="9" applyFont="1" applyBorder="1" applyAlignment="1">
      <alignment horizontal="left"/>
    </xf>
    <xf numFmtId="3" fontId="2" fillId="3" borderId="5" xfId="0" applyNumberFormat="1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2" fillId="0" borderId="0" xfId="9" applyFont="1"/>
    <xf numFmtId="0" fontId="11" fillId="0" borderId="0" xfId="9" applyFont="1" applyAlignment="1">
      <alignment horizontal="right"/>
    </xf>
    <xf numFmtId="0" fontId="2" fillId="0" borderId="0" xfId="9" applyFont="1" applyAlignment="1">
      <alignment horizontal="right"/>
    </xf>
    <xf numFmtId="0" fontId="2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170" fontId="5" fillId="0" borderId="5" xfId="2" applyNumberFormat="1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170" fontId="2" fillId="0" borderId="5" xfId="2" applyNumberFormat="1" applyFont="1" applyFill="1" applyBorder="1" applyAlignment="1">
      <alignment horizontal="center" vertical="center"/>
    </xf>
    <xf numFmtId="170" fontId="2" fillId="0" borderId="5" xfId="1" applyNumberFormat="1" applyFont="1" applyFill="1" applyBorder="1" applyAlignment="1">
      <alignment horizontal="center" vertical="center"/>
    </xf>
    <xf numFmtId="0" fontId="2" fillId="0" borderId="0" xfId="9" applyFont="1" applyFill="1" applyBorder="1" applyAlignment="1">
      <alignment horizontal="right"/>
    </xf>
    <xf numFmtId="0" fontId="2" fillId="0" borderId="0" xfId="9" applyFont="1" applyFill="1" applyAlignment="1">
      <alignment horizontal="left" wrapText="1"/>
    </xf>
    <xf numFmtId="0" fontId="5" fillId="0" borderId="0" xfId="9" applyFont="1" applyFill="1" applyAlignment="1">
      <alignment horizontal="right"/>
    </xf>
    <xf numFmtId="0" fontId="2" fillId="0" borderId="0" xfId="9" applyFont="1" applyAlignment="1">
      <alignment horizontal="left"/>
    </xf>
    <xf numFmtId="0" fontId="5" fillId="0" borderId="0" xfId="9" applyFont="1" applyFill="1" applyBorder="1" applyAlignment="1">
      <alignment horizontal="left" vertical="center" wrapText="1"/>
    </xf>
    <xf numFmtId="0" fontId="5" fillId="0" borderId="0" xfId="2" applyFont="1" applyFill="1" applyAlignment="1">
      <alignment horizontal="justify" vertical="center" wrapText="1"/>
    </xf>
    <xf numFmtId="0" fontId="5" fillId="0" borderId="0" xfId="2" applyFont="1" applyFill="1" applyAlignment="1">
      <alignment horizontal="justify" vertical="center"/>
    </xf>
    <xf numFmtId="0" fontId="2" fillId="0" borderId="0" xfId="9" applyFont="1" applyFill="1" applyBorder="1" applyAlignment="1">
      <alignment horizontal="left" vertical="top" wrapText="1"/>
    </xf>
    <xf numFmtId="0" fontId="2" fillId="0" borderId="0" xfId="9" applyFont="1" applyFill="1" applyBorder="1" applyAlignment="1">
      <alignment horizontal="left" vertical="center" wrapText="1"/>
    </xf>
    <xf numFmtId="0" fontId="2" fillId="0" borderId="0" xfId="9" applyFont="1" applyFill="1" applyAlignment="1"/>
    <xf numFmtId="0" fontId="2" fillId="0" borderId="0" xfId="9" applyFont="1" applyFill="1" applyBorder="1" applyAlignment="1">
      <alignment horizontal="center"/>
    </xf>
    <xf numFmtId="0" fontId="5" fillId="0" borderId="0" xfId="9" applyFont="1" applyAlignment="1">
      <alignment horizontal="center"/>
    </xf>
    <xf numFmtId="0" fontId="5" fillId="0" borderId="0" xfId="9" applyFont="1" applyFill="1" applyAlignment="1">
      <alignment horizontal="center"/>
    </xf>
    <xf numFmtId="0" fontId="2" fillId="0" borderId="0" xfId="9" applyFont="1" applyFill="1" applyAlignment="1">
      <alignment horizontal="left" vertical="center" wrapText="1"/>
    </xf>
    <xf numFmtId="49" fontId="5" fillId="0" borderId="2" xfId="3" applyNumberFormat="1" applyFont="1" applyFill="1" applyBorder="1" applyAlignment="1">
      <alignment vertical="center" wrapText="1"/>
    </xf>
    <xf numFmtId="49" fontId="5" fillId="0" borderId="4" xfId="3" applyNumberFormat="1" applyFont="1" applyFill="1" applyBorder="1" applyAlignment="1">
      <alignment vertical="center" wrapText="1"/>
    </xf>
    <xf numFmtId="49" fontId="5" fillId="0" borderId="5" xfId="3" applyNumberFormat="1" applyFont="1" applyFill="1" applyBorder="1" applyAlignment="1">
      <alignment vertical="center" wrapText="1"/>
    </xf>
    <xf numFmtId="0" fontId="5" fillId="0" borderId="0" xfId="2" applyFont="1" applyFill="1" applyAlignment="1">
      <alignment horizontal="left" vertical="center" wrapText="1"/>
    </xf>
    <xf numFmtId="0" fontId="2" fillId="0" borderId="0" xfId="2" applyFont="1" applyFill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2" borderId="0" xfId="9" applyFont="1" applyFill="1" applyBorder="1" applyAlignment="1">
      <alignment horizontal="left" vertical="center" wrapText="1"/>
    </xf>
    <xf numFmtId="0" fontId="5" fillId="0" borderId="2" xfId="9" applyFont="1" applyFill="1" applyBorder="1" applyAlignment="1">
      <alignment horizontal="center" vertical="center" wrapText="1"/>
    </xf>
    <xf numFmtId="0" fontId="5" fillId="0" borderId="3" xfId="9" applyFont="1" applyFill="1" applyBorder="1" applyAlignment="1">
      <alignment horizontal="center" vertical="center" wrapText="1"/>
    </xf>
    <xf numFmtId="0" fontId="5" fillId="0" borderId="4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49" fontId="2" fillId="0" borderId="2" xfId="3" applyNumberFormat="1" applyFont="1" applyFill="1" applyBorder="1" applyAlignment="1">
      <alignment horizontal="left" vertical="center" wrapText="1"/>
    </xf>
    <xf numFmtId="49" fontId="2" fillId="0" borderId="4" xfId="3" applyNumberFormat="1" applyFont="1" applyFill="1" applyBorder="1" applyAlignment="1">
      <alignment horizontal="left" vertical="center" wrapText="1"/>
    </xf>
    <xf numFmtId="49" fontId="5" fillId="0" borderId="2" xfId="3" applyNumberFormat="1" applyFont="1" applyFill="1" applyBorder="1" applyAlignment="1">
      <alignment horizontal="center" vertical="center" wrapText="1"/>
    </xf>
    <xf numFmtId="49" fontId="5" fillId="0" borderId="4" xfId="3" applyNumberFormat="1" applyFont="1" applyFill="1" applyBorder="1" applyAlignment="1">
      <alignment horizontal="center" vertical="center" wrapText="1"/>
    </xf>
    <xf numFmtId="49" fontId="5" fillId="0" borderId="2" xfId="3" applyNumberFormat="1" applyFont="1" applyFill="1" applyBorder="1" applyAlignment="1">
      <alignment horizontal="left" vertical="center" wrapText="1"/>
    </xf>
    <xf numFmtId="49" fontId="5" fillId="0" borderId="4" xfId="3" applyNumberFormat="1" applyFont="1" applyFill="1" applyBorder="1" applyAlignment="1">
      <alignment horizontal="left" vertical="center" wrapText="1"/>
    </xf>
    <xf numFmtId="49" fontId="14" fillId="0" borderId="2" xfId="8" applyNumberFormat="1" applyFont="1" applyFill="1" applyBorder="1" applyAlignment="1">
      <alignment horizontal="left" vertical="center" wrapText="1"/>
    </xf>
    <xf numFmtId="49" fontId="14" fillId="0" borderId="4" xfId="8" quotePrefix="1" applyNumberFormat="1" applyFont="1" applyFill="1" applyBorder="1" applyAlignment="1">
      <alignment horizontal="left" vertical="center" wrapText="1"/>
    </xf>
    <xf numFmtId="0" fontId="2" fillId="0" borderId="2" xfId="5" applyFont="1" applyFill="1" applyBorder="1" applyAlignment="1">
      <alignment horizontal="left" vertical="top" wrapText="1"/>
    </xf>
    <xf numFmtId="0" fontId="2" fillId="0" borderId="4" xfId="5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top" wrapText="1"/>
    </xf>
    <xf numFmtId="0" fontId="2" fillId="0" borderId="4" xfId="2" applyFont="1" applyFill="1" applyBorder="1" applyAlignment="1">
      <alignment horizontal="left" vertical="top" wrapText="1"/>
    </xf>
    <xf numFmtId="49" fontId="5" fillId="0" borderId="5" xfId="3" applyNumberFormat="1" applyFont="1" applyFill="1" applyBorder="1" applyAlignment="1">
      <alignment horizontal="center" vertical="center" wrapText="1"/>
    </xf>
    <xf numFmtId="49" fontId="8" fillId="0" borderId="2" xfId="3" applyNumberFormat="1" applyFont="1" applyFill="1" applyBorder="1" applyAlignment="1">
      <alignment horizontal="left" vertical="center" wrapText="1"/>
    </xf>
    <xf numFmtId="49" fontId="8" fillId="0" borderId="4" xfId="3" applyNumberFormat="1" applyFont="1" applyFill="1" applyBorder="1" applyAlignment="1">
      <alignment horizontal="left" vertical="center" wrapText="1"/>
    </xf>
    <xf numFmtId="3" fontId="2" fillId="0" borderId="2" xfId="4" applyNumberFormat="1" applyFont="1" applyFill="1" applyBorder="1" applyAlignment="1">
      <alignment horizontal="left" vertical="top" wrapText="1"/>
    </xf>
    <xf numFmtId="3" fontId="2" fillId="0" borderId="4" xfId="4" applyNumberFormat="1" applyFont="1" applyFill="1" applyBorder="1" applyAlignment="1">
      <alignment horizontal="left" vertical="top" wrapText="1"/>
    </xf>
    <xf numFmtId="49" fontId="2" fillId="0" borderId="5" xfId="3" applyNumberFormat="1" applyFont="1" applyFill="1" applyBorder="1" applyAlignment="1">
      <alignment horizontal="left" vertical="center" wrapText="1"/>
    </xf>
    <xf numFmtId="0" fontId="2" fillId="0" borderId="0" xfId="9" applyFont="1" applyFill="1" applyAlignment="1">
      <alignment horizontal="right"/>
    </xf>
    <xf numFmtId="0" fontId="2" fillId="0" borderId="0" xfId="9" applyFont="1" applyAlignment="1">
      <alignment horizontal="right"/>
    </xf>
    <xf numFmtId="0" fontId="5" fillId="0" borderId="0" xfId="9" applyFont="1" applyAlignment="1">
      <alignment horizontal="right"/>
    </xf>
    <xf numFmtId="168" fontId="2" fillId="0" borderId="5" xfId="3" applyNumberFormat="1" applyFont="1" applyFill="1" applyBorder="1" applyAlignment="1">
      <alignment horizontal="left" vertical="center" wrapText="1"/>
    </xf>
    <xf numFmtId="49" fontId="14" fillId="0" borderId="5" xfId="8" quotePrefix="1" applyNumberFormat="1" applyFont="1" applyFill="1" applyBorder="1" applyAlignment="1">
      <alignment horizontal="left" vertical="center" wrapText="1"/>
    </xf>
    <xf numFmtId="0" fontId="2" fillId="0" borderId="5" xfId="5" applyFont="1" applyFill="1" applyBorder="1" applyAlignment="1">
      <alignment horizontal="left" vertical="top" wrapText="1"/>
    </xf>
    <xf numFmtId="0" fontId="5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5" fillId="2" borderId="0" xfId="2" applyFont="1" applyFill="1" applyBorder="1" applyAlignment="1">
      <alignment horizontal="left" vertical="center" wrapText="1"/>
    </xf>
    <xf numFmtId="0" fontId="2" fillId="0" borderId="0" xfId="2" applyFont="1" applyFill="1" applyAlignment="1">
      <alignment horizontal="justify" vertical="center" wrapText="1"/>
    </xf>
    <xf numFmtId="0" fontId="2" fillId="0" borderId="0" xfId="2" applyFont="1" applyFill="1" applyAlignment="1">
      <alignment horizontal="justify" vertical="center"/>
    </xf>
    <xf numFmtId="167" fontId="12" fillId="0" borderId="2" xfId="1" applyNumberFormat="1" applyFont="1" applyFill="1" applyBorder="1" applyAlignment="1">
      <alignment horizontal="left" vertical="center" wrapText="1"/>
    </xf>
    <xf numFmtId="167" fontId="12" fillId="0" borderId="4" xfId="1" applyNumberFormat="1" applyFont="1" applyFill="1" applyBorder="1" applyAlignment="1">
      <alignment horizontal="left" vertical="center" wrapText="1"/>
    </xf>
    <xf numFmtId="49" fontId="5" fillId="0" borderId="6" xfId="3" applyNumberFormat="1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justify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left" vertical="center" wrapText="1"/>
    </xf>
    <xf numFmtId="49" fontId="5" fillId="0" borderId="0" xfId="3" applyNumberFormat="1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justify" vertical="center" wrapText="1"/>
    </xf>
    <xf numFmtId="49" fontId="14" fillId="0" borderId="2" xfId="8" quotePrefix="1" applyNumberFormat="1" applyFont="1" applyFill="1" applyBorder="1" applyAlignment="1">
      <alignment horizontal="left" vertical="center" wrapText="1"/>
    </xf>
    <xf numFmtId="0" fontId="2" fillId="2" borderId="0" xfId="2" applyFont="1" applyFill="1" applyAlignment="1">
      <alignment horizontal="right"/>
    </xf>
    <xf numFmtId="0" fontId="5" fillId="0" borderId="0" xfId="2" applyFont="1" applyFill="1" applyAlignment="1">
      <alignment horizontal="right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2" fillId="0" borderId="0" xfId="2" applyFont="1" applyAlignment="1">
      <alignment horizontal="left"/>
    </xf>
  </cellXfs>
  <cellStyles count="21">
    <cellStyle name="S13" xfId="8"/>
    <cellStyle name="Обычный" xfId="0" builtinId="0"/>
    <cellStyle name="Обычный 2" xfId="2"/>
    <cellStyle name="Обычный 2 2" xfId="9"/>
    <cellStyle name="Обычный 3" xfId="5"/>
    <cellStyle name="Обычный_20.12.2010г." xfId="3"/>
    <cellStyle name="Обычный_20.12.2010г. 2" xfId="4"/>
    <cellStyle name="Процентный 2" xfId="11"/>
    <cellStyle name="Стиль 1" xfId="6"/>
    <cellStyle name="Финансовый" xfId="1" builtinId="3"/>
    <cellStyle name="Финансовый 10" xfId="7"/>
    <cellStyle name="Финансовый 2" xfId="10"/>
    <cellStyle name="Финансовый 2 2" xfId="12"/>
    <cellStyle name="Финансовый 2 3" xfId="13"/>
    <cellStyle name="Финансовый 2 4" xfId="14"/>
    <cellStyle name="Финансовый 3" xfId="15"/>
    <cellStyle name="Финансовый 4" xfId="16"/>
    <cellStyle name="Финансовый 5" xfId="17"/>
    <cellStyle name="Финансовый 6" xfId="18"/>
    <cellStyle name="Финансовый 7" xfId="19"/>
    <cellStyle name="Финансовый 8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1038225</xdr:colOff>
      <xdr:row>42</xdr:row>
      <xdr:rowOff>0</xdr:rowOff>
    </xdr:from>
    <xdr:to>
      <xdr:col>0</xdr:col>
      <xdr:colOff>1143000</xdr:colOff>
      <xdr:row>44</xdr:row>
      <xdr:rowOff>130887</xdr:rowOff>
    </xdr:to>
    <xdr:sp macro="" textlink="">
      <xdr:nvSpPr>
        <xdr:cNvPr id="2" name="Text Box 388"/>
        <xdr:cNvSpPr txBox="1">
          <a:spLocks noChangeArrowheads="1"/>
        </xdr:cNvSpPr>
      </xdr:nvSpPr>
      <xdr:spPr bwMode="auto">
        <a:xfrm>
          <a:off x="1038225" y="10229850"/>
          <a:ext cx="104775" cy="928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1038225</xdr:colOff>
      <xdr:row>86</xdr:row>
      <xdr:rowOff>0</xdr:rowOff>
    </xdr:from>
    <xdr:to>
      <xdr:col>0</xdr:col>
      <xdr:colOff>1346199</xdr:colOff>
      <xdr:row>86</xdr:row>
      <xdr:rowOff>320178</xdr:rowOff>
    </xdr:to>
    <xdr:sp macro="" textlink="">
      <xdr:nvSpPr>
        <xdr:cNvPr id="3" name="Text Box 388"/>
        <xdr:cNvSpPr txBox="1">
          <a:spLocks noChangeArrowheads="1"/>
        </xdr:cNvSpPr>
      </xdr:nvSpPr>
      <xdr:spPr bwMode="auto">
        <a:xfrm>
          <a:off x="4133850" y="20621625"/>
          <a:ext cx="307974" cy="320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1038225</xdr:colOff>
      <xdr:row>60</xdr:row>
      <xdr:rowOff>0</xdr:rowOff>
    </xdr:from>
    <xdr:to>
      <xdr:col>0</xdr:col>
      <xdr:colOff>1346199</xdr:colOff>
      <xdr:row>60</xdr:row>
      <xdr:rowOff>320178</xdr:rowOff>
    </xdr:to>
    <xdr:sp macro="" textlink="">
      <xdr:nvSpPr>
        <xdr:cNvPr id="4" name="Text Box 388"/>
        <xdr:cNvSpPr txBox="1">
          <a:spLocks noChangeArrowheads="1"/>
        </xdr:cNvSpPr>
      </xdr:nvSpPr>
      <xdr:spPr bwMode="auto">
        <a:xfrm>
          <a:off x="1038225" y="38045571"/>
          <a:ext cx="307974" cy="320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0"/>
  <sheetViews>
    <sheetView tabSelected="1" view="pageBreakPreview" topLeftCell="A146" zoomScale="70" zoomScaleNormal="75" zoomScaleSheetLayoutView="70" workbookViewId="0">
      <selection activeCell="L194" sqref="L194"/>
    </sheetView>
  </sheetViews>
  <sheetFormatPr defaultColWidth="15.28515625" defaultRowHeight="15.75"/>
  <cols>
    <col min="1" max="1" width="23.28515625" style="17" customWidth="1"/>
    <col min="2" max="2" width="55.7109375" style="17" customWidth="1"/>
    <col min="3" max="3" width="19.28515625" style="17" customWidth="1"/>
    <col min="4" max="4" width="17.42578125" style="17" customWidth="1"/>
    <col min="5" max="5" width="20" style="17" customWidth="1"/>
    <col min="6" max="6" width="19.140625" style="17" customWidth="1"/>
    <col min="7" max="7" width="18.7109375" style="17" customWidth="1"/>
    <col min="8" max="8" width="18.28515625" style="17" customWidth="1"/>
    <col min="9" max="256" width="15.28515625" style="17"/>
    <col min="257" max="257" width="13.7109375" style="17" customWidth="1"/>
    <col min="258" max="258" width="39.42578125" style="17" customWidth="1"/>
    <col min="259" max="512" width="15.28515625" style="17"/>
    <col min="513" max="513" width="13.7109375" style="17" customWidth="1"/>
    <col min="514" max="514" width="39.42578125" style="17" customWidth="1"/>
    <col min="515" max="768" width="15.28515625" style="17"/>
    <col min="769" max="769" width="13.7109375" style="17" customWidth="1"/>
    <col min="770" max="770" width="39.42578125" style="17" customWidth="1"/>
    <col min="771" max="1024" width="15.28515625" style="17"/>
    <col min="1025" max="1025" width="13.7109375" style="17" customWidth="1"/>
    <col min="1026" max="1026" width="39.42578125" style="17" customWidth="1"/>
    <col min="1027" max="1280" width="15.28515625" style="17"/>
    <col min="1281" max="1281" width="13.7109375" style="17" customWidth="1"/>
    <col min="1282" max="1282" width="39.42578125" style="17" customWidth="1"/>
    <col min="1283" max="1536" width="15.28515625" style="17"/>
    <col min="1537" max="1537" width="13.7109375" style="17" customWidth="1"/>
    <col min="1538" max="1538" width="39.42578125" style="17" customWidth="1"/>
    <col min="1539" max="1792" width="15.28515625" style="17"/>
    <col min="1793" max="1793" width="13.7109375" style="17" customWidth="1"/>
    <col min="1794" max="1794" width="39.42578125" style="17" customWidth="1"/>
    <col min="1795" max="2048" width="15.28515625" style="17"/>
    <col min="2049" max="2049" width="13.7109375" style="17" customWidth="1"/>
    <col min="2050" max="2050" width="39.42578125" style="17" customWidth="1"/>
    <col min="2051" max="2304" width="15.28515625" style="17"/>
    <col min="2305" max="2305" width="13.7109375" style="17" customWidth="1"/>
    <col min="2306" max="2306" width="39.42578125" style="17" customWidth="1"/>
    <col min="2307" max="2560" width="15.28515625" style="17"/>
    <col min="2561" max="2561" width="13.7109375" style="17" customWidth="1"/>
    <col min="2562" max="2562" width="39.42578125" style="17" customWidth="1"/>
    <col min="2563" max="2816" width="15.28515625" style="17"/>
    <col min="2817" max="2817" width="13.7109375" style="17" customWidth="1"/>
    <col min="2818" max="2818" width="39.42578125" style="17" customWidth="1"/>
    <col min="2819" max="3072" width="15.28515625" style="17"/>
    <col min="3073" max="3073" width="13.7109375" style="17" customWidth="1"/>
    <col min="3074" max="3074" width="39.42578125" style="17" customWidth="1"/>
    <col min="3075" max="3328" width="15.28515625" style="17"/>
    <col min="3329" max="3329" width="13.7109375" style="17" customWidth="1"/>
    <col min="3330" max="3330" width="39.42578125" style="17" customWidth="1"/>
    <col min="3331" max="3584" width="15.28515625" style="17"/>
    <col min="3585" max="3585" width="13.7109375" style="17" customWidth="1"/>
    <col min="3586" max="3586" width="39.42578125" style="17" customWidth="1"/>
    <col min="3587" max="3840" width="15.28515625" style="17"/>
    <col min="3841" max="3841" width="13.7109375" style="17" customWidth="1"/>
    <col min="3842" max="3842" width="39.42578125" style="17" customWidth="1"/>
    <col min="3843" max="4096" width="15.28515625" style="17"/>
    <col min="4097" max="4097" width="13.7109375" style="17" customWidth="1"/>
    <col min="4098" max="4098" width="39.42578125" style="17" customWidth="1"/>
    <col min="4099" max="4352" width="15.28515625" style="17"/>
    <col min="4353" max="4353" width="13.7109375" style="17" customWidth="1"/>
    <col min="4354" max="4354" width="39.42578125" style="17" customWidth="1"/>
    <col min="4355" max="4608" width="15.28515625" style="17"/>
    <col min="4609" max="4609" width="13.7109375" style="17" customWidth="1"/>
    <col min="4610" max="4610" width="39.42578125" style="17" customWidth="1"/>
    <col min="4611" max="4864" width="15.28515625" style="17"/>
    <col min="4865" max="4865" width="13.7109375" style="17" customWidth="1"/>
    <col min="4866" max="4866" width="39.42578125" style="17" customWidth="1"/>
    <col min="4867" max="5120" width="15.28515625" style="17"/>
    <col min="5121" max="5121" width="13.7109375" style="17" customWidth="1"/>
    <col min="5122" max="5122" width="39.42578125" style="17" customWidth="1"/>
    <col min="5123" max="5376" width="15.28515625" style="17"/>
    <col min="5377" max="5377" width="13.7109375" style="17" customWidth="1"/>
    <col min="5378" max="5378" width="39.42578125" style="17" customWidth="1"/>
    <col min="5379" max="5632" width="15.28515625" style="17"/>
    <col min="5633" max="5633" width="13.7109375" style="17" customWidth="1"/>
    <col min="5634" max="5634" width="39.42578125" style="17" customWidth="1"/>
    <col min="5635" max="5888" width="15.28515625" style="17"/>
    <col min="5889" max="5889" width="13.7109375" style="17" customWidth="1"/>
    <col min="5890" max="5890" width="39.42578125" style="17" customWidth="1"/>
    <col min="5891" max="6144" width="15.28515625" style="17"/>
    <col min="6145" max="6145" width="13.7109375" style="17" customWidth="1"/>
    <col min="6146" max="6146" width="39.42578125" style="17" customWidth="1"/>
    <col min="6147" max="6400" width="15.28515625" style="17"/>
    <col min="6401" max="6401" width="13.7109375" style="17" customWidth="1"/>
    <col min="6402" max="6402" width="39.42578125" style="17" customWidth="1"/>
    <col min="6403" max="6656" width="15.28515625" style="17"/>
    <col min="6657" max="6657" width="13.7109375" style="17" customWidth="1"/>
    <col min="6658" max="6658" width="39.42578125" style="17" customWidth="1"/>
    <col min="6659" max="6912" width="15.28515625" style="17"/>
    <col min="6913" max="6913" width="13.7109375" style="17" customWidth="1"/>
    <col min="6914" max="6914" width="39.42578125" style="17" customWidth="1"/>
    <col min="6915" max="7168" width="15.28515625" style="17"/>
    <col min="7169" max="7169" width="13.7109375" style="17" customWidth="1"/>
    <col min="7170" max="7170" width="39.42578125" style="17" customWidth="1"/>
    <col min="7171" max="7424" width="15.28515625" style="17"/>
    <col min="7425" max="7425" width="13.7109375" style="17" customWidth="1"/>
    <col min="7426" max="7426" width="39.42578125" style="17" customWidth="1"/>
    <col min="7427" max="7680" width="15.28515625" style="17"/>
    <col min="7681" max="7681" width="13.7109375" style="17" customWidth="1"/>
    <col min="7682" max="7682" width="39.42578125" style="17" customWidth="1"/>
    <col min="7683" max="7936" width="15.28515625" style="17"/>
    <col min="7937" max="7937" width="13.7109375" style="17" customWidth="1"/>
    <col min="7938" max="7938" width="39.42578125" style="17" customWidth="1"/>
    <col min="7939" max="8192" width="15.28515625" style="17"/>
    <col min="8193" max="8193" width="13.7109375" style="17" customWidth="1"/>
    <col min="8194" max="8194" width="39.42578125" style="17" customWidth="1"/>
    <col min="8195" max="8448" width="15.28515625" style="17"/>
    <col min="8449" max="8449" width="13.7109375" style="17" customWidth="1"/>
    <col min="8450" max="8450" width="39.42578125" style="17" customWidth="1"/>
    <col min="8451" max="8704" width="15.28515625" style="17"/>
    <col min="8705" max="8705" width="13.7109375" style="17" customWidth="1"/>
    <col min="8706" max="8706" width="39.42578125" style="17" customWidth="1"/>
    <col min="8707" max="8960" width="15.28515625" style="17"/>
    <col min="8961" max="8961" width="13.7109375" style="17" customWidth="1"/>
    <col min="8962" max="8962" width="39.42578125" style="17" customWidth="1"/>
    <col min="8963" max="9216" width="15.28515625" style="17"/>
    <col min="9217" max="9217" width="13.7109375" style="17" customWidth="1"/>
    <col min="9218" max="9218" width="39.42578125" style="17" customWidth="1"/>
    <col min="9219" max="9472" width="15.28515625" style="17"/>
    <col min="9473" max="9473" width="13.7109375" style="17" customWidth="1"/>
    <col min="9474" max="9474" width="39.42578125" style="17" customWidth="1"/>
    <col min="9475" max="9728" width="15.28515625" style="17"/>
    <col min="9729" max="9729" width="13.7109375" style="17" customWidth="1"/>
    <col min="9730" max="9730" width="39.42578125" style="17" customWidth="1"/>
    <col min="9731" max="9984" width="15.28515625" style="17"/>
    <col min="9985" max="9985" width="13.7109375" style="17" customWidth="1"/>
    <col min="9986" max="9986" width="39.42578125" style="17" customWidth="1"/>
    <col min="9987" max="10240" width="15.28515625" style="17"/>
    <col min="10241" max="10241" width="13.7109375" style="17" customWidth="1"/>
    <col min="10242" max="10242" width="39.42578125" style="17" customWidth="1"/>
    <col min="10243" max="10496" width="15.28515625" style="17"/>
    <col min="10497" max="10497" width="13.7109375" style="17" customWidth="1"/>
    <col min="10498" max="10498" width="39.42578125" style="17" customWidth="1"/>
    <col min="10499" max="10752" width="15.28515625" style="17"/>
    <col min="10753" max="10753" width="13.7109375" style="17" customWidth="1"/>
    <col min="10754" max="10754" width="39.42578125" style="17" customWidth="1"/>
    <col min="10755" max="11008" width="15.28515625" style="17"/>
    <col min="11009" max="11009" width="13.7109375" style="17" customWidth="1"/>
    <col min="11010" max="11010" width="39.42578125" style="17" customWidth="1"/>
    <col min="11011" max="11264" width="15.28515625" style="17"/>
    <col min="11265" max="11265" width="13.7109375" style="17" customWidth="1"/>
    <col min="11266" max="11266" width="39.42578125" style="17" customWidth="1"/>
    <col min="11267" max="11520" width="15.28515625" style="17"/>
    <col min="11521" max="11521" width="13.7109375" style="17" customWidth="1"/>
    <col min="11522" max="11522" width="39.42578125" style="17" customWidth="1"/>
    <col min="11523" max="11776" width="15.28515625" style="17"/>
    <col min="11777" max="11777" width="13.7109375" style="17" customWidth="1"/>
    <col min="11778" max="11778" width="39.42578125" style="17" customWidth="1"/>
    <col min="11779" max="12032" width="15.28515625" style="17"/>
    <col min="12033" max="12033" width="13.7109375" style="17" customWidth="1"/>
    <col min="12034" max="12034" width="39.42578125" style="17" customWidth="1"/>
    <col min="12035" max="12288" width="15.28515625" style="17"/>
    <col min="12289" max="12289" width="13.7109375" style="17" customWidth="1"/>
    <col min="12290" max="12290" width="39.42578125" style="17" customWidth="1"/>
    <col min="12291" max="12544" width="15.28515625" style="17"/>
    <col min="12545" max="12545" width="13.7109375" style="17" customWidth="1"/>
    <col min="12546" max="12546" width="39.42578125" style="17" customWidth="1"/>
    <col min="12547" max="12800" width="15.28515625" style="17"/>
    <col min="12801" max="12801" width="13.7109375" style="17" customWidth="1"/>
    <col min="12802" max="12802" width="39.42578125" style="17" customWidth="1"/>
    <col min="12803" max="13056" width="15.28515625" style="17"/>
    <col min="13057" max="13057" width="13.7109375" style="17" customWidth="1"/>
    <col min="13058" max="13058" width="39.42578125" style="17" customWidth="1"/>
    <col min="13059" max="13312" width="15.28515625" style="17"/>
    <col min="13313" max="13313" width="13.7109375" style="17" customWidth="1"/>
    <col min="13314" max="13314" width="39.42578125" style="17" customWidth="1"/>
    <col min="13315" max="13568" width="15.28515625" style="17"/>
    <col min="13569" max="13569" width="13.7109375" style="17" customWidth="1"/>
    <col min="13570" max="13570" width="39.42578125" style="17" customWidth="1"/>
    <col min="13571" max="13824" width="15.28515625" style="17"/>
    <col min="13825" max="13825" width="13.7109375" style="17" customWidth="1"/>
    <col min="13826" max="13826" width="39.42578125" style="17" customWidth="1"/>
    <col min="13827" max="14080" width="15.28515625" style="17"/>
    <col min="14081" max="14081" width="13.7109375" style="17" customWidth="1"/>
    <col min="14082" max="14082" width="39.42578125" style="17" customWidth="1"/>
    <col min="14083" max="14336" width="15.28515625" style="17"/>
    <col min="14337" max="14337" width="13.7109375" style="17" customWidth="1"/>
    <col min="14338" max="14338" width="39.42578125" style="17" customWidth="1"/>
    <col min="14339" max="14592" width="15.28515625" style="17"/>
    <col min="14593" max="14593" width="13.7109375" style="17" customWidth="1"/>
    <col min="14594" max="14594" width="39.42578125" style="17" customWidth="1"/>
    <col min="14595" max="14848" width="15.28515625" style="17"/>
    <col min="14849" max="14849" width="13.7109375" style="17" customWidth="1"/>
    <col min="14850" max="14850" width="39.42578125" style="17" customWidth="1"/>
    <col min="14851" max="15104" width="15.28515625" style="17"/>
    <col min="15105" max="15105" width="13.7109375" style="17" customWidth="1"/>
    <col min="15106" max="15106" width="39.42578125" style="17" customWidth="1"/>
    <col min="15107" max="15360" width="15.28515625" style="17"/>
    <col min="15361" max="15361" width="13.7109375" style="17" customWidth="1"/>
    <col min="15362" max="15362" width="39.42578125" style="17" customWidth="1"/>
    <col min="15363" max="15616" width="15.28515625" style="17"/>
    <col min="15617" max="15617" width="13.7109375" style="17" customWidth="1"/>
    <col min="15618" max="15618" width="39.42578125" style="17" customWidth="1"/>
    <col min="15619" max="15872" width="15.28515625" style="17"/>
    <col min="15873" max="15873" width="13.7109375" style="17" customWidth="1"/>
    <col min="15874" max="15874" width="39.42578125" style="17" customWidth="1"/>
    <col min="15875" max="16128" width="15.28515625" style="17"/>
    <col min="16129" max="16129" width="13.7109375" style="17" customWidth="1"/>
    <col min="16130" max="16130" width="39.42578125" style="17" customWidth="1"/>
    <col min="16131" max="16384" width="15.28515625" style="17"/>
  </cols>
  <sheetData>
    <row r="1" spans="1:8" ht="23.25" hidden="1" customHeight="1">
      <c r="H1" s="50"/>
    </row>
    <row r="2" spans="1:8" s="16" customFormat="1" hidden="1">
      <c r="E2" s="17"/>
      <c r="F2" s="17"/>
      <c r="G2" s="17"/>
      <c r="H2" s="51" t="s">
        <v>75</v>
      </c>
    </row>
    <row r="3" spans="1:8" s="16" customFormat="1" ht="23.25" hidden="1" customHeight="1">
      <c r="E3" s="158" t="s">
        <v>76</v>
      </c>
      <c r="F3" s="158"/>
      <c r="G3" s="158"/>
      <c r="H3" s="158"/>
    </row>
    <row r="4" spans="1:8" s="16" customFormat="1" ht="21" hidden="1" customHeight="1">
      <c r="E4" s="158" t="s">
        <v>163</v>
      </c>
      <c r="F4" s="158"/>
      <c r="G4" s="158"/>
      <c r="H4" s="158"/>
    </row>
    <row r="5" spans="1:8" s="16" customFormat="1" ht="23.25" hidden="1" customHeight="1">
      <c r="E5" s="111" t="s">
        <v>162</v>
      </c>
      <c r="F5" s="111"/>
      <c r="G5" s="111"/>
      <c r="H5" s="111"/>
    </row>
    <row r="6" spans="1:8" ht="37.5" customHeight="1">
      <c r="E6" s="97"/>
      <c r="F6" s="97"/>
      <c r="G6" s="97"/>
      <c r="H6" s="98" t="s">
        <v>75</v>
      </c>
    </row>
    <row r="7" spans="1:8">
      <c r="E7" s="159" t="s">
        <v>229</v>
      </c>
      <c r="F7" s="159"/>
      <c r="G7" s="159"/>
      <c r="H7" s="159"/>
    </row>
    <row r="8" spans="1:8">
      <c r="E8" s="99"/>
      <c r="F8" s="159" t="s">
        <v>230</v>
      </c>
      <c r="G8" s="159"/>
      <c r="H8" s="159"/>
    </row>
    <row r="9" spans="1:8">
      <c r="E9" s="159" t="s">
        <v>231</v>
      </c>
      <c r="F9" s="159"/>
      <c r="G9" s="159"/>
      <c r="H9" s="159"/>
    </row>
    <row r="10" spans="1:8" ht="22.5" customHeight="1">
      <c r="E10" s="160" t="s">
        <v>77</v>
      </c>
      <c r="F10" s="160"/>
      <c r="G10" s="160"/>
      <c r="H10" s="160"/>
    </row>
    <row r="11" spans="1:8" ht="0.75" customHeight="1">
      <c r="D11" s="18"/>
      <c r="G11" s="53"/>
      <c r="H11" s="53"/>
    </row>
    <row r="12" spans="1:8" ht="6" customHeight="1">
      <c r="C12" s="19"/>
      <c r="D12" s="20"/>
      <c r="E12" s="109" t="s">
        <v>78</v>
      </c>
      <c r="F12" s="109"/>
      <c r="G12" s="109"/>
      <c r="H12" s="109"/>
    </row>
    <row r="13" spans="1:8" ht="15" customHeight="1">
      <c r="A13" s="110"/>
      <c r="B13" s="110"/>
      <c r="C13" s="21"/>
      <c r="D13" s="21"/>
      <c r="E13" s="111" t="s">
        <v>79</v>
      </c>
      <c r="F13" s="111"/>
      <c r="G13" s="111"/>
      <c r="H13" s="111"/>
    </row>
    <row r="14" spans="1:8" ht="15" customHeight="1">
      <c r="A14" s="110"/>
      <c r="B14" s="110"/>
      <c r="C14" s="21"/>
      <c r="D14" s="21"/>
      <c r="E14" s="111" t="s">
        <v>80</v>
      </c>
      <c r="F14" s="111"/>
      <c r="G14" s="111"/>
      <c r="H14" s="111"/>
    </row>
    <row r="15" spans="1:8" ht="15" customHeight="1">
      <c r="A15" s="38"/>
      <c r="B15" s="38"/>
      <c r="C15" s="21"/>
      <c r="D15" s="21"/>
      <c r="E15" s="54"/>
      <c r="F15" s="54"/>
      <c r="G15" s="111" t="s">
        <v>81</v>
      </c>
      <c r="H15" s="111"/>
    </row>
    <row r="16" spans="1:8" ht="14.25" customHeight="1">
      <c r="C16" s="21"/>
      <c r="D16" s="21"/>
      <c r="E16" s="111" t="s">
        <v>82</v>
      </c>
      <c r="F16" s="111"/>
      <c r="G16" s="111"/>
      <c r="H16" s="111"/>
    </row>
    <row r="17" spans="1:8" ht="15.75" customHeight="1">
      <c r="B17" s="52"/>
      <c r="C17" s="19"/>
      <c r="D17" s="22"/>
      <c r="E17" s="52"/>
      <c r="F17" s="52"/>
      <c r="G17" s="118" t="s">
        <v>83</v>
      </c>
      <c r="H17" s="118"/>
    </row>
    <row r="18" spans="1:8" ht="24.75" customHeight="1">
      <c r="C18" s="119"/>
      <c r="D18" s="119"/>
      <c r="G18" s="55" t="s">
        <v>84</v>
      </c>
      <c r="H18" s="55"/>
    </row>
    <row r="19" spans="1:8" ht="9.75" customHeight="1">
      <c r="C19" s="39"/>
      <c r="D19" s="39"/>
    </row>
    <row r="20" spans="1:8" ht="19.5" customHeight="1">
      <c r="B20" s="18"/>
      <c r="G20" s="17" t="s">
        <v>85</v>
      </c>
    </row>
    <row r="21" spans="1:8" ht="38.25" customHeight="1">
      <c r="B21" s="91" t="s">
        <v>215</v>
      </c>
      <c r="C21" s="91"/>
      <c r="D21" s="91"/>
      <c r="E21" s="91"/>
      <c r="F21" s="91"/>
    </row>
    <row r="22" spans="1:8" ht="23.25" customHeight="1">
      <c r="B22" s="120" t="s">
        <v>177</v>
      </c>
      <c r="C22" s="120"/>
      <c r="D22" s="120"/>
      <c r="E22" s="120"/>
      <c r="F22" s="120"/>
      <c r="G22" s="92"/>
      <c r="H22" s="56"/>
    </row>
    <row r="23" spans="1:8" ht="27" customHeight="1">
      <c r="B23" s="121" t="s">
        <v>86</v>
      </c>
      <c r="C23" s="121"/>
      <c r="D23" s="121"/>
      <c r="E23" s="121"/>
      <c r="F23" s="121"/>
      <c r="G23" s="121"/>
      <c r="H23" s="23"/>
    </row>
    <row r="24" spans="1:8" ht="14.25" customHeight="1">
      <c r="B24" s="90"/>
      <c r="C24" s="90"/>
      <c r="D24" s="90"/>
      <c r="E24" s="90"/>
      <c r="F24" s="90"/>
      <c r="G24" s="90"/>
      <c r="H24" s="23"/>
    </row>
    <row r="25" spans="1:8" ht="47.25" customHeight="1">
      <c r="A25" s="122" t="s">
        <v>228</v>
      </c>
      <c r="B25" s="122"/>
      <c r="C25" s="122"/>
      <c r="D25" s="122"/>
      <c r="E25" s="122"/>
      <c r="F25" s="122"/>
      <c r="G25" s="122"/>
      <c r="H25" s="122"/>
    </row>
    <row r="26" spans="1:8">
      <c r="A26" s="112" t="s">
        <v>216</v>
      </c>
      <c r="B26" s="112"/>
      <c r="C26" s="112"/>
      <c r="D26" s="112"/>
      <c r="E26" s="112"/>
      <c r="F26" s="112"/>
      <c r="G26" s="112"/>
      <c r="H26" s="112"/>
    </row>
    <row r="27" spans="1:8" ht="111" customHeight="1">
      <c r="A27" s="113" t="s">
        <v>240</v>
      </c>
      <c r="B27" s="113"/>
      <c r="C27" s="113"/>
      <c r="D27" s="113"/>
      <c r="E27" s="113"/>
      <c r="F27" s="113"/>
      <c r="G27" s="113"/>
      <c r="H27" s="113"/>
    </row>
    <row r="28" spans="1:8" ht="33" customHeight="1">
      <c r="A28" s="114" t="s">
        <v>87</v>
      </c>
      <c r="B28" s="115"/>
      <c r="C28" s="115"/>
      <c r="D28" s="115"/>
      <c r="E28" s="115"/>
      <c r="F28" s="115"/>
      <c r="G28" s="115"/>
      <c r="H28" s="115"/>
    </row>
    <row r="29" spans="1:8" ht="30" customHeight="1">
      <c r="A29" s="116" t="s">
        <v>88</v>
      </c>
      <c r="B29" s="116"/>
      <c r="C29" s="116"/>
      <c r="D29" s="116"/>
      <c r="E29" s="116"/>
      <c r="F29" s="116"/>
      <c r="G29" s="116"/>
      <c r="H29" s="116"/>
    </row>
    <row r="30" spans="1:8" ht="29.25" customHeight="1">
      <c r="A30" s="117" t="s">
        <v>89</v>
      </c>
      <c r="B30" s="117"/>
      <c r="C30" s="117"/>
      <c r="D30" s="117"/>
      <c r="E30" s="117"/>
      <c r="F30" s="117"/>
      <c r="G30" s="117"/>
      <c r="H30" s="117"/>
    </row>
    <row r="31" spans="1:8" ht="38.25" customHeight="1">
      <c r="A31" s="117" t="s">
        <v>90</v>
      </c>
      <c r="B31" s="117"/>
      <c r="C31" s="117"/>
      <c r="D31" s="117"/>
      <c r="E31" s="117"/>
      <c r="F31" s="117"/>
      <c r="G31" s="117"/>
      <c r="H31" s="117"/>
    </row>
    <row r="32" spans="1:8" ht="21.75" customHeight="1">
      <c r="A32" s="117" t="s">
        <v>91</v>
      </c>
      <c r="B32" s="117"/>
      <c r="C32" s="117"/>
      <c r="D32" s="117"/>
      <c r="E32" s="117"/>
      <c r="F32" s="117"/>
      <c r="G32" s="117"/>
      <c r="H32" s="117"/>
    </row>
    <row r="33" spans="1:8" ht="27" customHeight="1">
      <c r="A33" s="113" t="s">
        <v>92</v>
      </c>
      <c r="B33" s="113"/>
      <c r="C33" s="113"/>
      <c r="D33" s="113"/>
      <c r="E33" s="113"/>
      <c r="F33" s="113"/>
      <c r="G33" s="113"/>
      <c r="H33" s="113"/>
    </row>
    <row r="34" spans="1:8" ht="62.25" customHeight="1">
      <c r="A34" s="129" t="s">
        <v>236</v>
      </c>
      <c r="B34" s="129"/>
      <c r="C34" s="129"/>
      <c r="D34" s="129"/>
      <c r="E34" s="129"/>
      <c r="F34" s="129"/>
      <c r="G34" s="129"/>
      <c r="H34" s="129"/>
    </row>
    <row r="35" spans="1:8" ht="75.75" customHeight="1">
      <c r="A35" s="113" t="s">
        <v>178</v>
      </c>
      <c r="B35" s="113"/>
      <c r="C35" s="113"/>
      <c r="D35" s="113"/>
      <c r="E35" s="113"/>
      <c r="F35" s="113"/>
      <c r="G35" s="113"/>
      <c r="H35" s="113"/>
    </row>
    <row r="36" spans="1:8" ht="24.75" customHeight="1">
      <c r="A36" s="130" t="s">
        <v>93</v>
      </c>
      <c r="B36" s="131"/>
      <c r="C36" s="131"/>
      <c r="D36" s="131"/>
      <c r="E36" s="131"/>
      <c r="F36" s="131"/>
      <c r="G36" s="131"/>
      <c r="H36" s="132"/>
    </row>
    <row r="37" spans="1:8">
      <c r="A37" s="133" t="s">
        <v>94</v>
      </c>
      <c r="B37" s="133"/>
      <c r="C37" s="133" t="s">
        <v>95</v>
      </c>
      <c r="D37" s="133" t="s">
        <v>96</v>
      </c>
      <c r="E37" s="133"/>
      <c r="F37" s="133" t="s">
        <v>97</v>
      </c>
      <c r="G37" s="133"/>
      <c r="H37" s="133"/>
    </row>
    <row r="38" spans="1:8" ht="47.25">
      <c r="A38" s="133"/>
      <c r="B38" s="133"/>
      <c r="C38" s="133"/>
      <c r="D38" s="61" t="s">
        <v>179</v>
      </c>
      <c r="E38" s="61" t="s">
        <v>180</v>
      </c>
      <c r="F38" s="61" t="s">
        <v>181</v>
      </c>
      <c r="G38" s="61" t="s">
        <v>98</v>
      </c>
      <c r="H38" s="61" t="s">
        <v>182</v>
      </c>
    </row>
    <row r="39" spans="1:8" ht="37.5" customHeight="1">
      <c r="A39" s="123" t="s">
        <v>99</v>
      </c>
      <c r="B39" s="124"/>
      <c r="C39" s="42" t="s">
        <v>100</v>
      </c>
      <c r="D39" s="9">
        <v>27601</v>
      </c>
      <c r="E39" s="9">
        <f>35601-35601</f>
        <v>0</v>
      </c>
      <c r="F39" s="9">
        <v>1562499</v>
      </c>
      <c r="G39" s="24"/>
      <c r="H39" s="24"/>
    </row>
    <row r="40" spans="1:8" ht="34.5" customHeight="1">
      <c r="A40" s="123" t="s">
        <v>101</v>
      </c>
      <c r="B40" s="124"/>
      <c r="C40" s="42" t="s">
        <v>100</v>
      </c>
      <c r="D40" s="9"/>
      <c r="E40" s="9">
        <v>1332740</v>
      </c>
      <c r="F40" s="9"/>
      <c r="G40" s="24"/>
      <c r="H40" s="24"/>
    </row>
    <row r="41" spans="1:8" ht="32.25" customHeight="1">
      <c r="A41" s="123" t="s">
        <v>102</v>
      </c>
      <c r="B41" s="124"/>
      <c r="C41" s="42" t="s">
        <v>100</v>
      </c>
      <c r="D41" s="9">
        <v>30912</v>
      </c>
      <c r="E41" s="9">
        <v>844145</v>
      </c>
      <c r="F41" s="9">
        <v>858345</v>
      </c>
      <c r="G41" s="24"/>
      <c r="H41" s="24"/>
    </row>
    <row r="42" spans="1:8" ht="27.75" customHeight="1">
      <c r="A42" s="125" t="s">
        <v>103</v>
      </c>
      <c r="B42" s="125"/>
      <c r="C42" s="42" t="s">
        <v>100</v>
      </c>
      <c r="D42" s="11">
        <v>58513</v>
      </c>
      <c r="E42" s="11">
        <f>SUM(E40:E41)</f>
        <v>2176885</v>
      </c>
      <c r="F42" s="11">
        <f>SUM(F39:F41)</f>
        <v>2420844</v>
      </c>
      <c r="G42" s="24"/>
      <c r="H42" s="24"/>
    </row>
    <row r="43" spans="1:8" ht="6" customHeight="1">
      <c r="A43" s="48"/>
      <c r="B43" s="48"/>
      <c r="C43" s="12"/>
      <c r="D43" s="49"/>
      <c r="E43" s="49"/>
      <c r="F43" s="49"/>
      <c r="G43" s="25"/>
      <c r="H43" s="25"/>
    </row>
    <row r="44" spans="1:8" ht="25.5" customHeight="1">
      <c r="A44" s="126" t="s">
        <v>104</v>
      </c>
      <c r="B44" s="127"/>
      <c r="C44" s="127"/>
      <c r="D44" s="127"/>
      <c r="E44" s="127"/>
      <c r="F44" s="127"/>
      <c r="G44" s="127"/>
      <c r="H44" s="127"/>
    </row>
    <row r="45" spans="1:8" ht="24" customHeight="1">
      <c r="A45" s="128" t="s">
        <v>105</v>
      </c>
      <c r="B45" s="128"/>
      <c r="C45" s="128"/>
      <c r="D45" s="128"/>
      <c r="E45" s="128"/>
      <c r="F45" s="128"/>
      <c r="G45" s="128"/>
      <c r="H45" s="128"/>
    </row>
    <row r="46" spans="1:8" ht="26.25" customHeight="1">
      <c r="A46" s="128" t="s">
        <v>106</v>
      </c>
      <c r="B46" s="137"/>
      <c r="C46" s="137"/>
      <c r="D46" s="137"/>
      <c r="E46" s="137"/>
      <c r="F46" s="137"/>
      <c r="G46" s="137"/>
      <c r="H46" s="137"/>
    </row>
    <row r="47" spans="1:8" ht="23.25" customHeight="1">
      <c r="A47" s="128" t="s">
        <v>107</v>
      </c>
      <c r="B47" s="137"/>
      <c r="C47" s="137"/>
      <c r="D47" s="137"/>
      <c r="E47" s="137"/>
      <c r="F47" s="137"/>
      <c r="G47" s="137"/>
      <c r="H47" s="137"/>
    </row>
    <row r="48" spans="1:8" ht="38.25" customHeight="1">
      <c r="A48" s="128" t="s">
        <v>108</v>
      </c>
      <c r="B48" s="128"/>
      <c r="C48" s="128"/>
      <c r="D48" s="128"/>
      <c r="E48" s="128"/>
      <c r="F48" s="128"/>
      <c r="G48" s="128"/>
      <c r="H48" s="128"/>
    </row>
    <row r="49" spans="1:8" ht="21.75" customHeight="1">
      <c r="A49" s="133" t="s">
        <v>109</v>
      </c>
      <c r="B49" s="133"/>
      <c r="C49" s="133" t="s">
        <v>95</v>
      </c>
      <c r="D49" s="133" t="s">
        <v>96</v>
      </c>
      <c r="E49" s="133"/>
      <c r="F49" s="133" t="s">
        <v>97</v>
      </c>
      <c r="G49" s="133"/>
      <c r="H49" s="133"/>
    </row>
    <row r="50" spans="1:8" ht="48.75" customHeight="1">
      <c r="A50" s="133"/>
      <c r="B50" s="133"/>
      <c r="C50" s="133"/>
      <c r="D50" s="61" t="s">
        <v>179</v>
      </c>
      <c r="E50" s="61" t="s">
        <v>180</v>
      </c>
      <c r="F50" s="61" t="s">
        <v>181</v>
      </c>
      <c r="G50" s="61" t="s">
        <v>98</v>
      </c>
      <c r="H50" s="61" t="s">
        <v>182</v>
      </c>
    </row>
    <row r="51" spans="1:8" ht="15.75" customHeight="1">
      <c r="A51" s="134">
        <v>1</v>
      </c>
      <c r="B51" s="134"/>
      <c r="C51" s="42">
        <v>2</v>
      </c>
      <c r="D51" s="42">
        <v>3</v>
      </c>
      <c r="E51" s="42">
        <v>4</v>
      </c>
      <c r="F51" s="42">
        <v>5</v>
      </c>
      <c r="G51" s="42">
        <v>6</v>
      </c>
      <c r="H51" s="42">
        <v>7</v>
      </c>
    </row>
    <row r="52" spans="1:8" ht="51.75" customHeight="1">
      <c r="A52" s="135" t="s">
        <v>238</v>
      </c>
      <c r="B52" s="136"/>
      <c r="C52" s="106" t="s">
        <v>196</v>
      </c>
      <c r="D52" s="11"/>
      <c r="E52" s="11"/>
      <c r="F52" s="58">
        <f>SUM(F53:F65)+F66</f>
        <v>21.160000000000004</v>
      </c>
      <c r="G52" s="58">
        <f>SUM(G53:G65)</f>
        <v>4.5</v>
      </c>
      <c r="H52" s="26"/>
    </row>
    <row r="53" spans="1:8" ht="39.75" customHeight="1">
      <c r="A53" s="138" t="s">
        <v>183</v>
      </c>
      <c r="B53" s="139" t="s">
        <v>183</v>
      </c>
      <c r="C53" s="105" t="s">
        <v>196</v>
      </c>
      <c r="D53" s="8"/>
      <c r="E53" s="8"/>
      <c r="F53" s="59">
        <v>2.6</v>
      </c>
      <c r="G53" s="105"/>
      <c r="H53" s="33"/>
    </row>
    <row r="54" spans="1:8" ht="37.5" customHeight="1">
      <c r="A54" s="138" t="s">
        <v>184</v>
      </c>
      <c r="B54" s="139" t="s">
        <v>184</v>
      </c>
      <c r="C54" s="105" t="s">
        <v>196</v>
      </c>
      <c r="D54" s="8"/>
      <c r="E54" s="8"/>
      <c r="F54" s="59">
        <v>3.08</v>
      </c>
      <c r="G54" s="105"/>
      <c r="H54" s="33"/>
    </row>
    <row r="55" spans="1:8" ht="26.25" customHeight="1">
      <c r="A55" s="144" t="s">
        <v>126</v>
      </c>
      <c r="B55" s="145"/>
      <c r="C55" s="105" t="s">
        <v>196</v>
      </c>
      <c r="D55" s="8"/>
      <c r="E55" s="8"/>
      <c r="F55" s="59">
        <v>1.9</v>
      </c>
      <c r="G55" s="105"/>
      <c r="H55" s="33"/>
    </row>
    <row r="56" spans="1:8" ht="30" customHeight="1">
      <c r="A56" s="144" t="s">
        <v>127</v>
      </c>
      <c r="B56" s="145"/>
      <c r="C56" s="105" t="s">
        <v>196</v>
      </c>
      <c r="D56" s="8"/>
      <c r="E56" s="8"/>
      <c r="F56" s="59">
        <v>1.9</v>
      </c>
      <c r="G56" s="105"/>
      <c r="H56" s="33"/>
    </row>
    <row r="57" spans="1:8" ht="39.75" customHeight="1">
      <c r="A57" s="138" t="s">
        <v>185</v>
      </c>
      <c r="B57" s="139" t="s">
        <v>185</v>
      </c>
      <c r="C57" s="105" t="s">
        <v>196</v>
      </c>
      <c r="D57" s="8"/>
      <c r="E57" s="8"/>
      <c r="F57" s="59">
        <v>0.9</v>
      </c>
      <c r="G57" s="105"/>
      <c r="H57" s="33"/>
    </row>
    <row r="58" spans="1:8" ht="38.25" customHeight="1">
      <c r="A58" s="138" t="s">
        <v>186</v>
      </c>
      <c r="B58" s="139" t="s">
        <v>186</v>
      </c>
      <c r="C58" s="105" t="s">
        <v>196</v>
      </c>
      <c r="D58" s="8"/>
      <c r="E58" s="8"/>
      <c r="F58" s="59">
        <v>0.9</v>
      </c>
      <c r="G58" s="105"/>
      <c r="H58" s="33"/>
    </row>
    <row r="59" spans="1:8" ht="42" customHeight="1">
      <c r="A59" s="138" t="s">
        <v>187</v>
      </c>
      <c r="B59" s="139" t="s">
        <v>187</v>
      </c>
      <c r="C59" s="105" t="s">
        <v>196</v>
      </c>
      <c r="D59" s="8"/>
      <c r="E59" s="8"/>
      <c r="F59" s="59">
        <v>0.9</v>
      </c>
      <c r="G59" s="105"/>
      <c r="H59" s="33"/>
    </row>
    <row r="60" spans="1:8" ht="19.5" customHeight="1">
      <c r="A60" s="146" t="s">
        <v>131</v>
      </c>
      <c r="B60" s="147"/>
      <c r="C60" s="105" t="s">
        <v>196</v>
      </c>
      <c r="D60" s="8"/>
      <c r="E60" s="8"/>
      <c r="F60" s="107">
        <v>0.48</v>
      </c>
      <c r="G60" s="105"/>
      <c r="H60" s="33"/>
    </row>
    <row r="61" spans="1:8" ht="24.75" customHeight="1">
      <c r="A61" s="138" t="s">
        <v>188</v>
      </c>
      <c r="B61" s="139" t="s">
        <v>188</v>
      </c>
      <c r="C61" s="105" t="s">
        <v>196</v>
      </c>
      <c r="D61" s="8"/>
      <c r="E61" s="8"/>
      <c r="F61" s="107">
        <v>3.5</v>
      </c>
      <c r="G61" s="105"/>
      <c r="H61" s="33"/>
    </row>
    <row r="62" spans="1:8" ht="51.75" customHeight="1">
      <c r="A62" s="138" t="s">
        <v>222</v>
      </c>
      <c r="B62" s="139" t="s">
        <v>190</v>
      </c>
      <c r="C62" s="105" t="s">
        <v>196</v>
      </c>
      <c r="D62" s="8"/>
      <c r="E62" s="8"/>
      <c r="F62" s="107"/>
      <c r="G62" s="105">
        <v>4.5</v>
      </c>
      <c r="H62" s="33"/>
    </row>
    <row r="63" spans="1:8" ht="51.75" customHeight="1">
      <c r="A63" s="138" t="s">
        <v>191</v>
      </c>
      <c r="B63" s="139" t="s">
        <v>191</v>
      </c>
      <c r="C63" s="105" t="s">
        <v>196</v>
      </c>
      <c r="D63" s="8"/>
      <c r="E63" s="8"/>
      <c r="F63" s="107">
        <v>0.5</v>
      </c>
      <c r="G63" s="105"/>
      <c r="H63" s="33"/>
    </row>
    <row r="64" spans="1:8" ht="36.75" customHeight="1">
      <c r="A64" s="138" t="s">
        <v>192</v>
      </c>
      <c r="B64" s="139" t="s">
        <v>192</v>
      </c>
      <c r="C64" s="105" t="s">
        <v>196</v>
      </c>
      <c r="D64" s="8"/>
      <c r="E64" s="8"/>
      <c r="F64" s="107">
        <v>1.9</v>
      </c>
      <c r="G64" s="105"/>
      <c r="H64" s="33"/>
    </row>
    <row r="65" spans="1:8" ht="36" customHeight="1">
      <c r="A65" s="138" t="s">
        <v>193</v>
      </c>
      <c r="B65" s="139" t="s">
        <v>193</v>
      </c>
      <c r="C65" s="105" t="s">
        <v>196</v>
      </c>
      <c r="D65" s="8"/>
      <c r="E65" s="8"/>
      <c r="F65" s="107">
        <v>1.3</v>
      </c>
      <c r="G65" s="105"/>
      <c r="H65" s="33"/>
    </row>
    <row r="66" spans="1:8" ht="36.75" customHeight="1">
      <c r="A66" s="138" t="s">
        <v>193</v>
      </c>
      <c r="B66" s="139" t="s">
        <v>193</v>
      </c>
      <c r="C66" s="105" t="s">
        <v>196</v>
      </c>
      <c r="D66" s="8"/>
      <c r="E66" s="8"/>
      <c r="F66" s="107">
        <v>1.3</v>
      </c>
      <c r="G66" s="105"/>
      <c r="H66" s="33"/>
    </row>
    <row r="67" spans="1:8" ht="12" customHeight="1">
      <c r="A67" s="43"/>
      <c r="B67" s="43"/>
      <c r="C67" s="27"/>
      <c r="D67" s="28"/>
      <c r="E67" s="28"/>
      <c r="F67" s="28"/>
      <c r="G67" s="28"/>
      <c r="H67" s="28"/>
    </row>
    <row r="68" spans="1:8" ht="18.75" customHeight="1">
      <c r="A68" s="133" t="s">
        <v>110</v>
      </c>
      <c r="B68" s="133"/>
      <c r="C68" s="133" t="s">
        <v>95</v>
      </c>
      <c r="D68" s="133" t="s">
        <v>96</v>
      </c>
      <c r="E68" s="133"/>
      <c r="F68" s="133" t="s">
        <v>97</v>
      </c>
      <c r="G68" s="133"/>
      <c r="H68" s="133"/>
    </row>
    <row r="69" spans="1:8" ht="47.25" customHeight="1">
      <c r="A69" s="133"/>
      <c r="B69" s="133"/>
      <c r="C69" s="133"/>
      <c r="D69" s="61" t="s">
        <v>179</v>
      </c>
      <c r="E69" s="61" t="s">
        <v>180</v>
      </c>
      <c r="F69" s="61" t="s">
        <v>181</v>
      </c>
      <c r="G69" s="61" t="s">
        <v>98</v>
      </c>
      <c r="H69" s="61" t="s">
        <v>182</v>
      </c>
    </row>
    <row r="70" spans="1:8" ht="21.75" hidden="1" customHeight="1">
      <c r="A70" s="135" t="s">
        <v>111</v>
      </c>
      <c r="B70" s="136"/>
      <c r="C70" s="41" t="s">
        <v>100</v>
      </c>
      <c r="D70" s="9"/>
      <c r="E70" s="9"/>
      <c r="F70" s="24"/>
      <c r="G70" s="24"/>
      <c r="H70" s="24"/>
    </row>
    <row r="71" spans="1:8" ht="24.75" hidden="1" customHeight="1">
      <c r="A71" s="138" t="s">
        <v>112</v>
      </c>
      <c r="B71" s="139"/>
      <c r="C71" s="41" t="s">
        <v>100</v>
      </c>
      <c r="D71" s="9"/>
      <c r="E71" s="9"/>
      <c r="F71" s="29"/>
      <c r="G71" s="24"/>
      <c r="H71" s="24"/>
    </row>
    <row r="72" spans="1:8" ht="35.25" hidden="1" customHeight="1">
      <c r="A72" s="138" t="s">
        <v>113</v>
      </c>
      <c r="B72" s="139"/>
      <c r="C72" s="41" t="s">
        <v>100</v>
      </c>
      <c r="D72" s="9"/>
      <c r="E72" s="9"/>
      <c r="F72" s="29"/>
      <c r="G72" s="24"/>
      <c r="H72" s="24"/>
    </row>
    <row r="73" spans="1:8" ht="24.75" customHeight="1">
      <c r="A73" s="142" t="s">
        <v>114</v>
      </c>
      <c r="B73" s="143"/>
      <c r="C73" s="41" t="s">
        <v>100</v>
      </c>
      <c r="D73" s="6">
        <f>D74</f>
        <v>27601</v>
      </c>
      <c r="E73" s="6"/>
      <c r="F73" s="24"/>
      <c r="G73" s="24"/>
      <c r="H73" s="24"/>
    </row>
    <row r="74" spans="1:8" ht="38.25" customHeight="1">
      <c r="A74" s="138" t="s">
        <v>115</v>
      </c>
      <c r="B74" s="139"/>
      <c r="C74" s="41" t="s">
        <v>100</v>
      </c>
      <c r="D74" s="9">
        <f>128353-100752</f>
        <v>27601</v>
      </c>
      <c r="E74" s="9"/>
      <c r="F74" s="29"/>
      <c r="G74" s="24"/>
      <c r="H74" s="24"/>
    </row>
    <row r="75" spans="1:8" ht="52.5" hidden="1" customHeight="1">
      <c r="A75" s="138" t="s">
        <v>116</v>
      </c>
      <c r="B75" s="139"/>
      <c r="C75" s="41" t="s">
        <v>100</v>
      </c>
      <c r="D75" s="9"/>
      <c r="E75" s="9"/>
      <c r="F75" s="29"/>
      <c r="G75" s="24"/>
      <c r="H75" s="24"/>
    </row>
    <row r="76" spans="1:8" ht="36" hidden="1" customHeight="1">
      <c r="A76" s="138" t="s">
        <v>117</v>
      </c>
      <c r="B76" s="139"/>
      <c r="C76" s="41" t="s">
        <v>100</v>
      </c>
      <c r="D76" s="9"/>
      <c r="E76" s="9"/>
      <c r="F76" s="29"/>
      <c r="G76" s="24"/>
      <c r="H76" s="24"/>
    </row>
    <row r="77" spans="1:8" ht="27.75" hidden="1" customHeight="1">
      <c r="A77" s="138" t="s">
        <v>118</v>
      </c>
      <c r="B77" s="139"/>
      <c r="C77" s="41" t="s">
        <v>100</v>
      </c>
      <c r="D77" s="9"/>
      <c r="E77" s="9"/>
      <c r="F77" s="29"/>
      <c r="G77" s="24"/>
      <c r="H77" s="24"/>
    </row>
    <row r="78" spans="1:8" ht="33.75" customHeight="1">
      <c r="A78" s="138" t="s">
        <v>183</v>
      </c>
      <c r="B78" s="139" t="s">
        <v>183</v>
      </c>
      <c r="C78" s="61" t="s">
        <v>100</v>
      </c>
      <c r="D78" s="9"/>
      <c r="E78" s="9"/>
      <c r="F78" s="14">
        <v>115960</v>
      </c>
      <c r="G78" s="24"/>
      <c r="H78" s="24"/>
    </row>
    <row r="79" spans="1:8" ht="27.75" customHeight="1">
      <c r="A79" s="138" t="s">
        <v>184</v>
      </c>
      <c r="B79" s="139" t="s">
        <v>184</v>
      </c>
      <c r="C79" s="61" t="s">
        <v>100</v>
      </c>
      <c r="D79" s="9"/>
      <c r="E79" s="9"/>
      <c r="F79" s="14">
        <v>237502</v>
      </c>
      <c r="G79" s="24"/>
      <c r="H79" s="24"/>
    </row>
    <row r="80" spans="1:8" ht="37.5" customHeight="1">
      <c r="A80" s="138" t="s">
        <v>185</v>
      </c>
      <c r="B80" s="139" t="s">
        <v>185</v>
      </c>
      <c r="C80" s="61" t="s">
        <v>100</v>
      </c>
      <c r="D80" s="9"/>
      <c r="E80" s="9"/>
      <c r="F80" s="14">
        <v>34680</v>
      </c>
      <c r="G80" s="24"/>
      <c r="H80" s="24"/>
    </row>
    <row r="81" spans="1:8" ht="38.25" customHeight="1">
      <c r="A81" s="138" t="s">
        <v>186</v>
      </c>
      <c r="B81" s="139" t="s">
        <v>186</v>
      </c>
      <c r="C81" s="61" t="s">
        <v>100</v>
      </c>
      <c r="D81" s="9"/>
      <c r="E81" s="9"/>
      <c r="F81" s="14">
        <v>34680</v>
      </c>
      <c r="G81" s="24"/>
      <c r="H81" s="24"/>
    </row>
    <row r="82" spans="1:8" ht="36" customHeight="1">
      <c r="A82" s="138" t="s">
        <v>187</v>
      </c>
      <c r="B82" s="139" t="s">
        <v>187</v>
      </c>
      <c r="C82" s="61" t="s">
        <v>100</v>
      </c>
      <c r="D82" s="9"/>
      <c r="E82" s="9"/>
      <c r="F82" s="14">
        <v>34680</v>
      </c>
      <c r="G82" s="24"/>
      <c r="H82" s="24"/>
    </row>
    <row r="83" spans="1:8" ht="19.5" customHeight="1">
      <c r="A83" s="138" t="s">
        <v>188</v>
      </c>
      <c r="B83" s="139" t="s">
        <v>188</v>
      </c>
      <c r="C83" s="61" t="s">
        <v>100</v>
      </c>
      <c r="D83" s="9"/>
      <c r="E83" s="9"/>
      <c r="F83" s="14">
        <v>279297</v>
      </c>
      <c r="G83" s="24"/>
      <c r="H83" s="24"/>
    </row>
    <row r="84" spans="1:8" ht="37.5" customHeight="1">
      <c r="A84" s="138" t="s">
        <v>189</v>
      </c>
      <c r="B84" s="139" t="s">
        <v>189</v>
      </c>
      <c r="C84" s="61" t="s">
        <v>100</v>
      </c>
      <c r="D84" s="9"/>
      <c r="E84" s="9"/>
      <c r="F84" s="66">
        <v>189700</v>
      </c>
      <c r="G84" s="24"/>
      <c r="H84" s="24"/>
    </row>
    <row r="85" spans="1:8" ht="56.25" customHeight="1">
      <c r="A85" s="138" t="s">
        <v>222</v>
      </c>
      <c r="B85" s="139" t="s">
        <v>190</v>
      </c>
      <c r="C85" s="61" t="s">
        <v>100</v>
      </c>
      <c r="D85" s="9"/>
      <c r="E85" s="9"/>
      <c r="F85" s="66">
        <v>92620</v>
      </c>
      <c r="G85" s="24"/>
      <c r="H85" s="24"/>
    </row>
    <row r="86" spans="1:8" ht="54" customHeight="1">
      <c r="A86" s="138" t="s">
        <v>191</v>
      </c>
      <c r="B86" s="139" t="s">
        <v>191</v>
      </c>
      <c r="C86" s="61" t="s">
        <v>100</v>
      </c>
      <c r="D86" s="9"/>
      <c r="E86" s="9"/>
      <c r="F86" s="66">
        <v>76950</v>
      </c>
      <c r="G86" s="24"/>
      <c r="H86" s="24"/>
    </row>
    <row r="87" spans="1:8" ht="43.5" customHeight="1">
      <c r="A87" s="138" t="s">
        <v>192</v>
      </c>
      <c r="B87" s="139" t="s">
        <v>192</v>
      </c>
      <c r="C87" s="61" t="s">
        <v>100</v>
      </c>
      <c r="D87" s="9"/>
      <c r="E87" s="9"/>
      <c r="F87" s="66">
        <v>276870</v>
      </c>
      <c r="G87" s="24"/>
      <c r="H87" s="24"/>
    </row>
    <row r="88" spans="1:8" ht="37.5" customHeight="1">
      <c r="A88" s="138" t="s">
        <v>193</v>
      </c>
      <c r="B88" s="139" t="s">
        <v>193</v>
      </c>
      <c r="C88" s="61" t="s">
        <v>100</v>
      </c>
      <c r="D88" s="9"/>
      <c r="E88" s="9"/>
      <c r="F88" s="66">
        <v>189560</v>
      </c>
      <c r="G88" s="24"/>
      <c r="H88" s="24"/>
    </row>
    <row r="89" spans="1:8" ht="27.75" hidden="1" customHeight="1">
      <c r="A89" s="138"/>
      <c r="B89" s="139"/>
      <c r="C89" s="61" t="s">
        <v>100</v>
      </c>
      <c r="D89" s="9"/>
      <c r="E89" s="9"/>
      <c r="F89" s="29"/>
      <c r="G89" s="24"/>
      <c r="H89" s="24"/>
    </row>
    <row r="90" spans="1:8" ht="24.75" customHeight="1">
      <c r="A90" s="140" t="s">
        <v>119</v>
      </c>
      <c r="B90" s="141"/>
      <c r="C90" s="30" t="s">
        <v>100</v>
      </c>
      <c r="D90" s="11">
        <f>D70+D73</f>
        <v>27601</v>
      </c>
      <c r="E90" s="11"/>
      <c r="F90" s="11">
        <f>SUM(F78:F89)</f>
        <v>1562499</v>
      </c>
      <c r="G90" s="36"/>
      <c r="H90" s="36"/>
    </row>
    <row r="91" spans="1:8" ht="9" customHeight="1">
      <c r="A91" s="43"/>
      <c r="B91" s="43"/>
      <c r="C91" s="27"/>
      <c r="D91" s="28"/>
      <c r="E91" s="28"/>
      <c r="F91" s="28"/>
      <c r="G91" s="28"/>
      <c r="H91" s="28"/>
    </row>
    <row r="92" spans="1:8" ht="21" customHeight="1">
      <c r="A92" s="126" t="s">
        <v>120</v>
      </c>
      <c r="B92" s="126"/>
      <c r="C92" s="126"/>
      <c r="D92" s="126"/>
      <c r="E92" s="126"/>
      <c r="F92" s="126"/>
      <c r="G92" s="126"/>
      <c r="H92" s="126"/>
    </row>
    <row r="93" spans="1:8" ht="21" customHeight="1">
      <c r="A93" s="128" t="s">
        <v>105</v>
      </c>
      <c r="B93" s="128"/>
      <c r="C93" s="128"/>
      <c r="D93" s="128"/>
      <c r="E93" s="128"/>
      <c r="F93" s="128"/>
      <c r="G93" s="128"/>
      <c r="H93" s="128"/>
    </row>
    <row r="94" spans="1:8" ht="21" customHeight="1">
      <c r="A94" s="128" t="s">
        <v>106</v>
      </c>
      <c r="B94" s="137"/>
      <c r="C94" s="137"/>
      <c r="D94" s="137"/>
      <c r="E94" s="137"/>
      <c r="F94" s="137"/>
      <c r="G94" s="137"/>
      <c r="H94" s="137"/>
    </row>
    <row r="95" spans="1:8" ht="16.5" customHeight="1">
      <c r="A95" s="128" t="s">
        <v>121</v>
      </c>
      <c r="B95" s="137"/>
      <c r="C95" s="137"/>
      <c r="D95" s="137"/>
      <c r="E95" s="137"/>
      <c r="F95" s="137"/>
      <c r="G95" s="137"/>
      <c r="H95" s="137"/>
    </row>
    <row r="96" spans="1:8" ht="38.25" customHeight="1">
      <c r="A96" s="128" t="s">
        <v>122</v>
      </c>
      <c r="B96" s="128"/>
      <c r="C96" s="128"/>
      <c r="D96" s="128"/>
      <c r="E96" s="128"/>
      <c r="F96" s="128"/>
      <c r="G96" s="128"/>
      <c r="H96" s="128"/>
    </row>
    <row r="97" spans="1:8" ht="18" customHeight="1">
      <c r="A97" s="133" t="s">
        <v>109</v>
      </c>
      <c r="B97" s="133"/>
      <c r="C97" s="133" t="s">
        <v>95</v>
      </c>
      <c r="D97" s="133" t="s">
        <v>96</v>
      </c>
      <c r="E97" s="133"/>
      <c r="F97" s="133" t="s">
        <v>97</v>
      </c>
      <c r="G97" s="133"/>
      <c r="H97" s="133"/>
    </row>
    <row r="98" spans="1:8" ht="51" customHeight="1">
      <c r="A98" s="133"/>
      <c r="B98" s="133"/>
      <c r="C98" s="133"/>
      <c r="D98" s="61" t="s">
        <v>179</v>
      </c>
      <c r="E98" s="61" t="s">
        <v>180</v>
      </c>
      <c r="F98" s="61" t="s">
        <v>181</v>
      </c>
      <c r="G98" s="61" t="s">
        <v>98</v>
      </c>
      <c r="H98" s="61" t="s">
        <v>182</v>
      </c>
    </row>
    <row r="99" spans="1:8" ht="15.75" customHeight="1">
      <c r="A99" s="134">
        <v>1</v>
      </c>
      <c r="B99" s="134"/>
      <c r="C99" s="42">
        <v>2</v>
      </c>
      <c r="D99" s="42">
        <v>3</v>
      </c>
      <c r="E99" s="42">
        <v>4</v>
      </c>
      <c r="F99" s="42">
        <v>5</v>
      </c>
      <c r="G99" s="42">
        <v>6</v>
      </c>
      <c r="H99" s="42">
        <v>7</v>
      </c>
    </row>
    <row r="100" spans="1:8" ht="55.5" customHeight="1">
      <c r="A100" s="148" t="s">
        <v>123</v>
      </c>
      <c r="B100" s="149"/>
      <c r="C100" s="31" t="s">
        <v>196</v>
      </c>
      <c r="D100" s="11"/>
      <c r="E100" s="58">
        <f>SUM(E101:E111)</f>
        <v>0.89999999999999991</v>
      </c>
      <c r="F100" s="58">
        <f>SUM(F101:F111)</f>
        <v>16.160000000000004</v>
      </c>
      <c r="G100" s="26"/>
      <c r="H100" s="26"/>
    </row>
    <row r="101" spans="1:8" ht="37.5" customHeight="1">
      <c r="A101" s="138" t="s">
        <v>183</v>
      </c>
      <c r="B101" s="139" t="s">
        <v>183</v>
      </c>
      <c r="C101" s="105" t="s">
        <v>196</v>
      </c>
      <c r="D101" s="8"/>
      <c r="E101" s="8"/>
      <c r="F101" s="59">
        <v>2.6</v>
      </c>
      <c r="G101" s="33"/>
      <c r="H101" s="33"/>
    </row>
    <row r="102" spans="1:8" ht="24.75" customHeight="1">
      <c r="A102" s="138" t="s">
        <v>184</v>
      </c>
      <c r="B102" s="139" t="s">
        <v>184</v>
      </c>
      <c r="C102" s="105" t="s">
        <v>196</v>
      </c>
      <c r="D102" s="8"/>
      <c r="E102" s="8"/>
      <c r="F102" s="59">
        <v>3.08</v>
      </c>
      <c r="G102" s="33"/>
      <c r="H102" s="33"/>
    </row>
    <row r="103" spans="1:8" ht="27.75" customHeight="1">
      <c r="A103" s="144" t="s">
        <v>126</v>
      </c>
      <c r="B103" s="145"/>
      <c r="C103" s="105" t="s">
        <v>196</v>
      </c>
      <c r="D103" s="8"/>
      <c r="E103" s="8"/>
      <c r="F103" s="59">
        <v>1.9</v>
      </c>
      <c r="G103" s="33"/>
      <c r="H103" s="33"/>
    </row>
    <row r="104" spans="1:8" ht="28.5" customHeight="1">
      <c r="A104" s="144" t="s">
        <v>127</v>
      </c>
      <c r="B104" s="145"/>
      <c r="C104" s="105" t="s">
        <v>196</v>
      </c>
      <c r="D104" s="8"/>
      <c r="E104" s="8"/>
      <c r="F104" s="59">
        <v>1.9</v>
      </c>
      <c r="G104" s="33"/>
      <c r="H104" s="33"/>
    </row>
    <row r="105" spans="1:8" ht="45" customHeight="1">
      <c r="A105" s="138" t="s">
        <v>185</v>
      </c>
      <c r="B105" s="139" t="s">
        <v>185</v>
      </c>
      <c r="C105" s="105" t="s">
        <v>196</v>
      </c>
      <c r="D105" s="8"/>
      <c r="E105" s="8"/>
      <c r="F105" s="59">
        <v>0.9</v>
      </c>
      <c r="G105" s="33"/>
      <c r="H105" s="33"/>
    </row>
    <row r="106" spans="1:8" ht="40.5" customHeight="1">
      <c r="A106" s="138" t="s">
        <v>186</v>
      </c>
      <c r="B106" s="139" t="s">
        <v>186</v>
      </c>
      <c r="C106" s="105" t="s">
        <v>196</v>
      </c>
      <c r="D106" s="8"/>
      <c r="E106" s="8"/>
      <c r="F106" s="59">
        <v>0.9</v>
      </c>
      <c r="G106" s="33"/>
      <c r="H106" s="33"/>
    </row>
    <row r="107" spans="1:8" ht="41.25" customHeight="1">
      <c r="A107" s="138" t="s">
        <v>187</v>
      </c>
      <c r="B107" s="139" t="s">
        <v>187</v>
      </c>
      <c r="C107" s="105" t="s">
        <v>196</v>
      </c>
      <c r="D107" s="8"/>
      <c r="E107" s="8"/>
      <c r="F107" s="59">
        <v>0.9</v>
      </c>
      <c r="G107" s="33"/>
      <c r="H107" s="33"/>
    </row>
    <row r="108" spans="1:8" ht="18.75" customHeight="1">
      <c r="A108" s="146" t="s">
        <v>131</v>
      </c>
      <c r="B108" s="147"/>
      <c r="C108" s="105" t="s">
        <v>196</v>
      </c>
      <c r="D108" s="8"/>
      <c r="E108" s="8"/>
      <c r="F108" s="107">
        <v>0.48</v>
      </c>
      <c r="G108" s="33"/>
      <c r="H108" s="33"/>
    </row>
    <row r="109" spans="1:8" ht="25.5" customHeight="1">
      <c r="A109" s="138" t="s">
        <v>188</v>
      </c>
      <c r="B109" s="139" t="s">
        <v>188</v>
      </c>
      <c r="C109" s="105" t="s">
        <v>196</v>
      </c>
      <c r="D109" s="8"/>
      <c r="E109" s="8"/>
      <c r="F109" s="107">
        <v>3.5</v>
      </c>
      <c r="G109" s="33"/>
      <c r="H109" s="33"/>
    </row>
    <row r="110" spans="1:8" ht="39.75" customHeight="1">
      <c r="A110" s="138" t="s">
        <v>133</v>
      </c>
      <c r="B110" s="139"/>
      <c r="C110" s="105" t="s">
        <v>196</v>
      </c>
      <c r="D110" s="8"/>
      <c r="E110" s="59">
        <v>0.6</v>
      </c>
      <c r="F110" s="8"/>
      <c r="G110" s="33"/>
      <c r="H110" s="33"/>
    </row>
    <row r="111" spans="1:8" ht="35.25" customHeight="1">
      <c r="A111" s="138" t="s">
        <v>134</v>
      </c>
      <c r="B111" s="139"/>
      <c r="C111" s="105" t="s">
        <v>196</v>
      </c>
      <c r="D111" s="8"/>
      <c r="E111" s="59">
        <v>0.3</v>
      </c>
      <c r="F111" s="8"/>
      <c r="G111" s="33"/>
      <c r="H111" s="33"/>
    </row>
    <row r="112" spans="1:8" ht="11.25" customHeight="1">
      <c r="A112" s="40"/>
      <c r="B112" s="40"/>
      <c r="C112" s="40"/>
      <c r="D112" s="40"/>
      <c r="E112" s="40"/>
      <c r="F112" s="40"/>
      <c r="G112" s="40"/>
      <c r="H112" s="40"/>
    </row>
    <row r="113" spans="1:8" ht="21" customHeight="1">
      <c r="A113" s="133" t="s">
        <v>110</v>
      </c>
      <c r="B113" s="133"/>
      <c r="C113" s="133" t="s">
        <v>95</v>
      </c>
      <c r="D113" s="133" t="s">
        <v>96</v>
      </c>
      <c r="E113" s="133"/>
      <c r="F113" s="133" t="s">
        <v>97</v>
      </c>
      <c r="G113" s="133"/>
      <c r="H113" s="133"/>
    </row>
    <row r="114" spans="1:8" ht="52.5" customHeight="1">
      <c r="A114" s="133"/>
      <c r="B114" s="133"/>
      <c r="C114" s="133"/>
      <c r="D114" s="61" t="s">
        <v>179</v>
      </c>
      <c r="E114" s="61" t="s">
        <v>180</v>
      </c>
      <c r="F114" s="61" t="s">
        <v>181</v>
      </c>
      <c r="G114" s="61" t="s">
        <v>98</v>
      </c>
      <c r="H114" s="61" t="s">
        <v>182</v>
      </c>
    </row>
    <row r="115" spans="1:8" ht="13.5" customHeight="1">
      <c r="A115" s="134">
        <v>1</v>
      </c>
      <c r="B115" s="134"/>
      <c r="C115" s="42">
        <v>2</v>
      </c>
      <c r="D115" s="42">
        <v>3</v>
      </c>
      <c r="E115" s="42">
        <v>4</v>
      </c>
      <c r="F115" s="42">
        <v>5</v>
      </c>
      <c r="G115" s="42">
        <v>6</v>
      </c>
      <c r="H115" s="42">
        <v>7</v>
      </c>
    </row>
    <row r="116" spans="1:8" ht="26.25" customHeight="1">
      <c r="A116" s="138" t="s">
        <v>124</v>
      </c>
      <c r="B116" s="139"/>
      <c r="C116" s="31" t="s">
        <v>100</v>
      </c>
      <c r="D116" s="9"/>
      <c r="E116" s="29">
        <v>248510</v>
      </c>
      <c r="F116" s="29"/>
      <c r="G116" s="24"/>
      <c r="H116" s="32"/>
    </row>
    <row r="117" spans="1:8" ht="23.25" customHeight="1">
      <c r="A117" s="138" t="s">
        <v>125</v>
      </c>
      <c r="B117" s="139"/>
      <c r="C117" s="31" t="s">
        <v>100</v>
      </c>
      <c r="D117" s="9"/>
      <c r="E117" s="29">
        <v>194349</v>
      </c>
      <c r="F117" s="29"/>
      <c r="G117" s="24"/>
      <c r="H117" s="32"/>
    </row>
    <row r="118" spans="1:8" ht="30" customHeight="1">
      <c r="A118" s="144" t="s">
        <v>126</v>
      </c>
      <c r="B118" s="145"/>
      <c r="C118" s="31" t="s">
        <v>100</v>
      </c>
      <c r="D118" s="6"/>
      <c r="E118" s="29">
        <v>213596</v>
      </c>
      <c r="F118" s="29"/>
      <c r="G118" s="24"/>
      <c r="H118" s="32"/>
    </row>
    <row r="119" spans="1:8" ht="25.5" customHeight="1">
      <c r="A119" s="144" t="s">
        <v>127</v>
      </c>
      <c r="B119" s="145"/>
      <c r="C119" s="31" t="s">
        <v>100</v>
      </c>
      <c r="D119" s="9"/>
      <c r="E119" s="29">
        <v>215172</v>
      </c>
      <c r="F119" s="29"/>
      <c r="G119" s="24"/>
      <c r="H119" s="32"/>
    </row>
    <row r="120" spans="1:8" ht="36.75" customHeight="1">
      <c r="A120" s="146" t="s">
        <v>128</v>
      </c>
      <c r="B120" s="147"/>
      <c r="C120" s="31" t="s">
        <v>100</v>
      </c>
      <c r="D120" s="9"/>
      <c r="E120" s="29">
        <v>62537</v>
      </c>
      <c r="F120" s="29"/>
      <c r="G120" s="24"/>
      <c r="H120" s="32"/>
    </row>
    <row r="121" spans="1:8" ht="35.25" customHeight="1">
      <c r="A121" s="146" t="s">
        <v>129</v>
      </c>
      <c r="B121" s="147"/>
      <c r="C121" s="31" t="s">
        <v>100</v>
      </c>
      <c r="D121" s="9"/>
      <c r="E121" s="29">
        <v>62545</v>
      </c>
      <c r="F121" s="29"/>
      <c r="G121" s="24"/>
      <c r="H121" s="32"/>
    </row>
    <row r="122" spans="1:8" ht="38.25" customHeight="1">
      <c r="A122" s="146" t="s">
        <v>130</v>
      </c>
      <c r="B122" s="147"/>
      <c r="C122" s="31" t="s">
        <v>100</v>
      </c>
      <c r="D122" s="9"/>
      <c r="E122" s="29">
        <v>58906</v>
      </c>
      <c r="F122" s="29"/>
      <c r="G122" s="24"/>
      <c r="H122" s="32"/>
    </row>
    <row r="123" spans="1:8" ht="23.25" customHeight="1">
      <c r="A123" s="146" t="s">
        <v>131</v>
      </c>
      <c r="B123" s="147"/>
      <c r="C123" s="31" t="s">
        <v>100</v>
      </c>
      <c r="D123" s="9"/>
      <c r="E123" s="29">
        <v>53385</v>
      </c>
      <c r="F123" s="29"/>
      <c r="G123" s="24"/>
      <c r="H123" s="32"/>
    </row>
    <row r="124" spans="1:8" ht="24" customHeight="1">
      <c r="A124" s="146" t="s">
        <v>132</v>
      </c>
      <c r="B124" s="147"/>
      <c r="C124" s="31" t="s">
        <v>100</v>
      </c>
      <c r="D124" s="9"/>
      <c r="E124" s="29">
        <v>135191</v>
      </c>
      <c r="F124" s="29"/>
      <c r="G124" s="24"/>
      <c r="H124" s="32"/>
    </row>
    <row r="125" spans="1:8" ht="40.5" customHeight="1">
      <c r="A125" s="138" t="s">
        <v>133</v>
      </c>
      <c r="B125" s="139"/>
      <c r="C125" s="31" t="s">
        <v>100</v>
      </c>
      <c r="D125" s="9"/>
      <c r="E125" s="29">
        <v>59188</v>
      </c>
      <c r="F125" s="29"/>
      <c r="G125" s="24"/>
      <c r="H125" s="32"/>
    </row>
    <row r="126" spans="1:8" ht="39" customHeight="1">
      <c r="A126" s="138" t="s">
        <v>134</v>
      </c>
      <c r="B126" s="139"/>
      <c r="C126" s="31" t="s">
        <v>100</v>
      </c>
      <c r="D126" s="9"/>
      <c r="E126" s="29">
        <v>29361</v>
      </c>
      <c r="F126" s="29"/>
      <c r="G126" s="24"/>
      <c r="H126" s="33"/>
    </row>
    <row r="127" spans="1:8" ht="21" customHeight="1">
      <c r="A127" s="152" t="s">
        <v>119</v>
      </c>
      <c r="B127" s="152"/>
      <c r="C127" s="31" t="s">
        <v>100</v>
      </c>
      <c r="D127" s="11"/>
      <c r="E127" s="11">
        <f>SUM(E116:E126)</f>
        <v>1332740</v>
      </c>
      <c r="F127" s="11"/>
      <c r="G127" s="44" t="s">
        <v>33</v>
      </c>
      <c r="H127" s="33"/>
    </row>
    <row r="128" spans="1:8" ht="27" customHeight="1">
      <c r="A128" s="43"/>
      <c r="B128" s="43"/>
      <c r="C128" s="27"/>
      <c r="D128" s="28"/>
      <c r="E128" s="28"/>
      <c r="F128" s="28"/>
      <c r="G128" s="28"/>
      <c r="H128" s="28"/>
    </row>
    <row r="129" spans="1:8" ht="21" hidden="1" customHeight="1">
      <c r="A129" s="43"/>
      <c r="B129" s="43"/>
      <c r="C129" s="27"/>
      <c r="D129" s="28"/>
      <c r="E129" s="28"/>
      <c r="F129" s="28"/>
      <c r="G129" s="28"/>
      <c r="H129" s="28"/>
    </row>
    <row r="130" spans="1:8" ht="20.25" customHeight="1">
      <c r="A130" s="126" t="s">
        <v>135</v>
      </c>
      <c r="B130" s="127"/>
      <c r="C130" s="127"/>
      <c r="D130" s="127"/>
      <c r="E130" s="127"/>
      <c r="F130" s="127"/>
      <c r="G130" s="127"/>
      <c r="H130" s="127"/>
    </row>
    <row r="131" spans="1:8" ht="21" customHeight="1">
      <c r="A131" s="128" t="s">
        <v>105</v>
      </c>
      <c r="B131" s="128"/>
      <c r="C131" s="128"/>
      <c r="D131" s="128"/>
      <c r="E131" s="128"/>
      <c r="F131" s="128"/>
      <c r="G131" s="128"/>
      <c r="H131" s="128"/>
    </row>
    <row r="132" spans="1:8" ht="18.75" customHeight="1">
      <c r="A132" s="128" t="s">
        <v>106</v>
      </c>
      <c r="B132" s="137"/>
      <c r="C132" s="137"/>
      <c r="D132" s="137"/>
      <c r="E132" s="137"/>
      <c r="F132" s="137"/>
      <c r="G132" s="137"/>
      <c r="H132" s="137"/>
    </row>
    <row r="133" spans="1:8" ht="28.5" customHeight="1">
      <c r="A133" s="128" t="s">
        <v>121</v>
      </c>
      <c r="B133" s="137"/>
      <c r="C133" s="137"/>
      <c r="D133" s="137"/>
      <c r="E133" s="137"/>
      <c r="F133" s="137"/>
      <c r="G133" s="137"/>
      <c r="H133" s="137"/>
    </row>
    <row r="134" spans="1:8" ht="34.5" customHeight="1">
      <c r="A134" s="128" t="s">
        <v>136</v>
      </c>
      <c r="B134" s="128"/>
      <c r="C134" s="128"/>
      <c r="D134" s="128"/>
      <c r="E134" s="128"/>
      <c r="F134" s="128"/>
      <c r="G134" s="128"/>
      <c r="H134" s="128"/>
    </row>
    <row r="135" spans="1:8" ht="16.5" customHeight="1">
      <c r="A135" s="40"/>
      <c r="B135" s="40"/>
      <c r="C135" s="40"/>
      <c r="D135" s="40"/>
      <c r="E135" s="40"/>
      <c r="F135" s="40"/>
      <c r="G135" s="40"/>
      <c r="H135" s="40"/>
    </row>
    <row r="136" spans="1:8">
      <c r="A136" s="133" t="s">
        <v>109</v>
      </c>
      <c r="B136" s="133"/>
      <c r="C136" s="133" t="s">
        <v>95</v>
      </c>
      <c r="D136" s="133" t="s">
        <v>96</v>
      </c>
      <c r="E136" s="133"/>
      <c r="F136" s="133" t="s">
        <v>97</v>
      </c>
      <c r="G136" s="133"/>
      <c r="H136" s="133"/>
    </row>
    <row r="137" spans="1:8" ht="47.25">
      <c r="A137" s="133"/>
      <c r="B137" s="133"/>
      <c r="C137" s="133"/>
      <c r="D137" s="61" t="s">
        <v>179</v>
      </c>
      <c r="E137" s="61" t="s">
        <v>180</v>
      </c>
      <c r="F137" s="61" t="s">
        <v>181</v>
      </c>
      <c r="G137" s="61" t="s">
        <v>98</v>
      </c>
      <c r="H137" s="61" t="s">
        <v>182</v>
      </c>
    </row>
    <row r="138" spans="1:8">
      <c r="A138" s="134">
        <v>1</v>
      </c>
      <c r="B138" s="134"/>
      <c r="C138" s="42">
        <v>2</v>
      </c>
      <c r="D138" s="42">
        <v>3</v>
      </c>
      <c r="E138" s="42">
        <v>4</v>
      </c>
      <c r="F138" s="42">
        <v>5</v>
      </c>
      <c r="G138" s="42">
        <v>6</v>
      </c>
      <c r="H138" s="42">
        <v>7</v>
      </c>
    </row>
    <row r="139" spans="1:8" ht="52.5" customHeight="1">
      <c r="A139" s="135" t="s">
        <v>137</v>
      </c>
      <c r="B139" s="136"/>
      <c r="C139" s="105" t="s">
        <v>196</v>
      </c>
      <c r="D139" s="58">
        <v>10</v>
      </c>
      <c r="E139" s="58">
        <f>SUM(E140:E146)</f>
        <v>10.5</v>
      </c>
      <c r="F139" s="58">
        <f>SUM(F140:F148)</f>
        <v>13.600000000000001</v>
      </c>
      <c r="G139" s="26"/>
      <c r="H139" s="26"/>
    </row>
    <row r="140" spans="1:8" ht="34.5" customHeight="1">
      <c r="A140" s="138" t="s">
        <v>112</v>
      </c>
      <c r="B140" s="139"/>
      <c r="C140" s="105" t="s">
        <v>196</v>
      </c>
      <c r="D140" s="9"/>
      <c r="E140" s="59">
        <v>3.7</v>
      </c>
      <c r="F140" s="10"/>
      <c r="G140" s="33"/>
      <c r="H140" s="33"/>
    </row>
    <row r="141" spans="1:8" ht="29.25" customHeight="1">
      <c r="A141" s="150" t="s">
        <v>140</v>
      </c>
      <c r="B141" s="151"/>
      <c r="C141" s="105" t="s">
        <v>196</v>
      </c>
      <c r="D141" s="6"/>
      <c r="E141" s="59">
        <v>3.6</v>
      </c>
      <c r="F141" s="10"/>
      <c r="G141" s="33"/>
      <c r="H141" s="33"/>
    </row>
    <row r="142" spans="1:8" ht="27" customHeight="1">
      <c r="A142" s="150" t="s">
        <v>141</v>
      </c>
      <c r="B142" s="151"/>
      <c r="C142" s="105" t="s">
        <v>196</v>
      </c>
      <c r="D142" s="6"/>
      <c r="E142" s="59"/>
      <c r="F142" s="59">
        <v>1.3</v>
      </c>
      <c r="G142" s="33"/>
      <c r="H142" s="33"/>
    </row>
    <row r="143" spans="1:8" ht="25.5" customHeight="1">
      <c r="A143" s="150" t="s">
        <v>142</v>
      </c>
      <c r="B143" s="151"/>
      <c r="C143" s="105" t="s">
        <v>196</v>
      </c>
      <c r="D143" s="6"/>
      <c r="E143" s="59">
        <v>3.2</v>
      </c>
      <c r="F143" s="59"/>
      <c r="G143" s="33"/>
      <c r="H143" s="33"/>
    </row>
    <row r="144" spans="1:8" ht="38.25" customHeight="1">
      <c r="A144" s="138" t="s">
        <v>115</v>
      </c>
      <c r="B144" s="139"/>
      <c r="C144" s="105" t="s">
        <v>196</v>
      </c>
      <c r="D144" s="9"/>
      <c r="E144" s="59"/>
      <c r="F144" s="59">
        <v>3.7</v>
      </c>
      <c r="G144" s="33"/>
      <c r="H144" s="33"/>
    </row>
    <row r="145" spans="1:8" ht="21.75" customHeight="1">
      <c r="A145" s="138" t="s">
        <v>146</v>
      </c>
      <c r="B145" s="139"/>
      <c r="C145" s="105" t="s">
        <v>196</v>
      </c>
      <c r="D145" s="9"/>
      <c r="E145" s="59"/>
      <c r="F145" s="59">
        <v>1.7</v>
      </c>
      <c r="G145" s="33"/>
      <c r="H145" s="33"/>
    </row>
    <row r="146" spans="1:8" ht="27" customHeight="1">
      <c r="A146" s="138" t="s">
        <v>147</v>
      </c>
      <c r="B146" s="139"/>
      <c r="C146" s="105" t="s">
        <v>196</v>
      </c>
      <c r="D146" s="9"/>
      <c r="E146" s="59"/>
      <c r="F146" s="107">
        <v>1.7</v>
      </c>
      <c r="G146" s="33"/>
      <c r="H146" s="33"/>
    </row>
    <row r="147" spans="1:8" ht="52.5" customHeight="1">
      <c r="A147" s="138" t="s">
        <v>161</v>
      </c>
      <c r="B147" s="139"/>
      <c r="C147" s="105" t="s">
        <v>196</v>
      </c>
      <c r="D147" s="6"/>
      <c r="E147" s="59"/>
      <c r="F147" s="108">
        <v>3.2</v>
      </c>
      <c r="G147" s="33"/>
      <c r="H147" s="33"/>
    </row>
    <row r="148" spans="1:8" ht="32.25" customHeight="1">
      <c r="A148" s="146" t="s">
        <v>219</v>
      </c>
      <c r="B148" s="147"/>
      <c r="C148" s="105" t="s">
        <v>196</v>
      </c>
      <c r="D148" s="6"/>
      <c r="E148" s="59"/>
      <c r="F148" s="108">
        <v>2</v>
      </c>
      <c r="G148" s="33"/>
      <c r="H148" s="33"/>
    </row>
    <row r="149" spans="1:8" ht="9" customHeight="1">
      <c r="A149" s="43"/>
      <c r="B149" s="43"/>
      <c r="C149" s="27"/>
      <c r="D149" s="28"/>
      <c r="E149" s="28"/>
      <c r="F149" s="28"/>
      <c r="G149" s="28"/>
      <c r="H149" s="28"/>
    </row>
    <row r="150" spans="1:8" ht="21" hidden="1" customHeight="1">
      <c r="A150" s="133" t="s">
        <v>110</v>
      </c>
      <c r="B150" s="133"/>
      <c r="C150" s="133" t="s">
        <v>95</v>
      </c>
      <c r="D150" s="133" t="s">
        <v>96</v>
      </c>
      <c r="E150" s="133"/>
      <c r="F150" s="133" t="s">
        <v>97</v>
      </c>
      <c r="G150" s="133"/>
      <c r="H150" s="133"/>
    </row>
    <row r="151" spans="1:8" ht="52.5" hidden="1" customHeight="1">
      <c r="A151" s="133"/>
      <c r="B151" s="133"/>
      <c r="C151" s="133"/>
      <c r="D151" s="61" t="s">
        <v>179</v>
      </c>
      <c r="E151" s="61" t="s">
        <v>180</v>
      </c>
      <c r="F151" s="61" t="s">
        <v>181</v>
      </c>
      <c r="G151" s="61" t="s">
        <v>98</v>
      </c>
      <c r="H151" s="61" t="s">
        <v>182</v>
      </c>
    </row>
    <row r="152" spans="1:8" hidden="1">
      <c r="A152" s="34"/>
      <c r="B152" s="35">
        <v>1</v>
      </c>
      <c r="C152" s="61">
        <v>2</v>
      </c>
      <c r="D152" s="61">
        <v>3</v>
      </c>
      <c r="E152" s="61">
        <v>4</v>
      </c>
      <c r="F152" s="61">
        <v>5</v>
      </c>
      <c r="G152" s="61">
        <v>6</v>
      </c>
      <c r="H152" s="61">
        <v>7</v>
      </c>
    </row>
    <row r="153" spans="1:8" ht="57.75" hidden="1" customHeight="1">
      <c r="A153" s="135" t="s">
        <v>137</v>
      </c>
      <c r="B153" s="136"/>
      <c r="C153" s="31" t="s">
        <v>196</v>
      </c>
      <c r="D153" s="58">
        <v>340.8</v>
      </c>
      <c r="E153" s="58">
        <v>340</v>
      </c>
      <c r="F153" s="15"/>
      <c r="G153" s="15"/>
      <c r="H153" s="15"/>
    </row>
    <row r="154" spans="1:8" ht="27" hidden="1" customHeight="1">
      <c r="A154" s="138" t="s">
        <v>112</v>
      </c>
      <c r="B154" s="139"/>
      <c r="C154" s="31" t="s">
        <v>196</v>
      </c>
      <c r="D154" s="9"/>
      <c r="E154" s="59">
        <v>3.6</v>
      </c>
      <c r="F154" s="10"/>
      <c r="G154" s="10"/>
      <c r="H154" s="10"/>
    </row>
    <row r="155" spans="1:8" ht="21" hidden="1" customHeight="1">
      <c r="A155" s="150" t="s">
        <v>139</v>
      </c>
      <c r="B155" s="151"/>
      <c r="C155" s="31" t="s">
        <v>196</v>
      </c>
      <c r="D155" s="9"/>
      <c r="E155" s="59">
        <v>3</v>
      </c>
      <c r="F155" s="10"/>
      <c r="G155" s="10"/>
      <c r="H155" s="10"/>
    </row>
    <row r="156" spans="1:8" ht="39.75" hidden="1" customHeight="1">
      <c r="A156" s="150" t="s">
        <v>140</v>
      </c>
      <c r="B156" s="151"/>
      <c r="C156" s="31" t="s">
        <v>196</v>
      </c>
      <c r="D156" s="6"/>
      <c r="E156" s="59">
        <v>3.5</v>
      </c>
      <c r="F156" s="10"/>
      <c r="G156" s="10"/>
      <c r="H156" s="10"/>
    </row>
    <row r="157" spans="1:8" ht="39.75" hidden="1" customHeight="1">
      <c r="A157" s="150" t="s">
        <v>141</v>
      </c>
      <c r="B157" s="151"/>
      <c r="C157" s="31" t="s">
        <v>196</v>
      </c>
      <c r="D157" s="6"/>
      <c r="E157" s="59">
        <v>1.3</v>
      </c>
      <c r="F157" s="10"/>
      <c r="G157" s="10"/>
      <c r="H157" s="10"/>
    </row>
    <row r="158" spans="1:8" ht="39.75" hidden="1" customHeight="1">
      <c r="A158" s="150" t="s">
        <v>142</v>
      </c>
      <c r="B158" s="151"/>
      <c r="C158" s="31" t="s">
        <v>196</v>
      </c>
      <c r="D158" s="6"/>
      <c r="E158" s="59"/>
      <c r="F158" s="59">
        <v>1.3</v>
      </c>
      <c r="G158" s="59"/>
      <c r="H158" s="10"/>
    </row>
    <row r="159" spans="1:8" ht="39.75" hidden="1" customHeight="1">
      <c r="A159" s="138" t="s">
        <v>115</v>
      </c>
      <c r="B159" s="139"/>
      <c r="C159" s="31" t="s">
        <v>196</v>
      </c>
      <c r="D159" s="9"/>
      <c r="E159" s="59">
        <v>3.7</v>
      </c>
      <c r="F159" s="10"/>
      <c r="G159" s="10"/>
      <c r="H159" s="10"/>
    </row>
    <row r="160" spans="1:8" ht="39.75" hidden="1" customHeight="1">
      <c r="A160" s="138" t="s">
        <v>146</v>
      </c>
      <c r="B160" s="139"/>
      <c r="C160" s="31" t="s">
        <v>196</v>
      </c>
      <c r="D160" s="9"/>
      <c r="E160" s="59">
        <v>1.7</v>
      </c>
      <c r="F160" s="10"/>
      <c r="G160" s="10"/>
      <c r="H160" s="10"/>
    </row>
    <row r="161" spans="1:8" ht="21" hidden="1" customHeight="1">
      <c r="A161" s="138" t="s">
        <v>147</v>
      </c>
      <c r="B161" s="139"/>
      <c r="C161" s="31" t="s">
        <v>196</v>
      </c>
      <c r="D161" s="9"/>
      <c r="E161" s="59"/>
      <c r="F161" s="59">
        <v>1.7</v>
      </c>
      <c r="G161" s="59"/>
      <c r="H161" s="10"/>
    </row>
    <row r="162" spans="1:8" ht="21" hidden="1" customHeight="1">
      <c r="A162" s="138" t="s">
        <v>157</v>
      </c>
      <c r="B162" s="139"/>
      <c r="C162" s="31" t="s">
        <v>196</v>
      </c>
      <c r="D162" s="59"/>
      <c r="E162" s="59">
        <v>2</v>
      </c>
      <c r="F162" s="10"/>
      <c r="G162" s="10"/>
      <c r="H162" s="10"/>
    </row>
    <row r="163" spans="1:8" ht="21" hidden="1" customHeight="1">
      <c r="A163" s="138" t="s">
        <v>158</v>
      </c>
      <c r="B163" s="139"/>
      <c r="C163" s="31" t="s">
        <v>196</v>
      </c>
      <c r="D163" s="59"/>
      <c r="E163" s="59">
        <v>2</v>
      </c>
      <c r="F163" s="10"/>
      <c r="G163" s="10"/>
      <c r="H163" s="10"/>
    </row>
    <row r="164" spans="1:8" ht="21" hidden="1" customHeight="1">
      <c r="A164" s="138" t="s">
        <v>159</v>
      </c>
      <c r="B164" s="139"/>
      <c r="C164" s="31" t="s">
        <v>196</v>
      </c>
      <c r="D164" s="59"/>
      <c r="E164" s="59">
        <v>0.4</v>
      </c>
      <c r="F164" s="10"/>
      <c r="G164" s="10"/>
      <c r="H164" s="10"/>
    </row>
    <row r="165" spans="1:8" ht="44.25" hidden="1" customHeight="1">
      <c r="A165" s="138" t="s">
        <v>160</v>
      </c>
      <c r="B165" s="139"/>
      <c r="C165" s="31" t="s">
        <v>196</v>
      </c>
      <c r="D165" s="59"/>
      <c r="E165" s="59">
        <v>0.6</v>
      </c>
      <c r="F165" s="10"/>
      <c r="G165" s="10"/>
      <c r="H165" s="10"/>
    </row>
    <row r="166" spans="1:8" ht="33.75" hidden="1" customHeight="1">
      <c r="A166" s="138" t="s">
        <v>183</v>
      </c>
      <c r="B166" s="139" t="s">
        <v>183</v>
      </c>
      <c r="C166" s="31" t="s">
        <v>196</v>
      </c>
      <c r="D166" s="8"/>
      <c r="E166" s="59"/>
      <c r="F166" s="59">
        <v>2.6</v>
      </c>
      <c r="G166" s="59"/>
      <c r="H166" s="10"/>
    </row>
    <row r="167" spans="1:8" ht="41.25" hidden="1" customHeight="1">
      <c r="A167" s="138" t="s">
        <v>184</v>
      </c>
      <c r="B167" s="139" t="s">
        <v>184</v>
      </c>
      <c r="C167" s="31" t="s">
        <v>196</v>
      </c>
      <c r="D167" s="8"/>
      <c r="E167" s="59"/>
      <c r="F167" s="59">
        <v>3</v>
      </c>
      <c r="G167" s="59"/>
      <c r="H167" s="10"/>
    </row>
    <row r="168" spans="1:8" ht="37.5" hidden="1" customHeight="1">
      <c r="A168" s="138" t="s">
        <v>185</v>
      </c>
      <c r="B168" s="139" t="s">
        <v>185</v>
      </c>
      <c r="C168" s="31" t="s">
        <v>196</v>
      </c>
      <c r="D168" s="8"/>
      <c r="E168" s="59"/>
      <c r="F168" s="59">
        <v>0.9</v>
      </c>
      <c r="G168" s="59"/>
      <c r="H168" s="10"/>
    </row>
    <row r="169" spans="1:8" ht="33.75" hidden="1" customHeight="1">
      <c r="A169" s="138" t="s">
        <v>186</v>
      </c>
      <c r="B169" s="139" t="s">
        <v>186</v>
      </c>
      <c r="C169" s="31" t="s">
        <v>196</v>
      </c>
      <c r="D169" s="8"/>
      <c r="E169" s="59"/>
      <c r="F169" s="59">
        <v>0.9</v>
      </c>
      <c r="G169" s="59"/>
      <c r="H169" s="10"/>
    </row>
    <row r="170" spans="1:8" ht="27" hidden="1" customHeight="1">
      <c r="A170" s="138" t="s">
        <v>187</v>
      </c>
      <c r="B170" s="139" t="s">
        <v>187</v>
      </c>
      <c r="C170" s="31" t="s">
        <v>196</v>
      </c>
      <c r="D170" s="8"/>
      <c r="E170" s="59"/>
      <c r="F170" s="59">
        <v>0.9</v>
      </c>
      <c r="G170" s="59"/>
      <c r="H170" s="10"/>
    </row>
    <row r="171" spans="1:8" ht="41.25" hidden="1" customHeight="1">
      <c r="A171" s="150" t="s">
        <v>144</v>
      </c>
      <c r="B171" s="151"/>
      <c r="C171" s="31" t="s">
        <v>196</v>
      </c>
      <c r="D171" s="8"/>
      <c r="E171" s="59"/>
      <c r="F171" s="59">
        <v>3.5</v>
      </c>
      <c r="G171" s="59"/>
      <c r="H171" s="10"/>
    </row>
    <row r="172" spans="1:8" ht="40.5" hidden="1" customHeight="1">
      <c r="A172" s="138" t="s">
        <v>187</v>
      </c>
      <c r="B172" s="139" t="s">
        <v>187</v>
      </c>
      <c r="C172" s="31" t="s">
        <v>196</v>
      </c>
      <c r="D172" s="8"/>
      <c r="E172" s="59"/>
      <c r="F172" s="59">
        <v>0.9</v>
      </c>
      <c r="G172" s="59"/>
      <c r="H172" s="10"/>
    </row>
    <row r="173" spans="1:8" ht="27" hidden="1" customHeight="1">
      <c r="A173" s="138" t="s">
        <v>188</v>
      </c>
      <c r="B173" s="139" t="s">
        <v>188</v>
      </c>
      <c r="C173" s="31" t="s">
        <v>196</v>
      </c>
      <c r="D173" s="8"/>
      <c r="E173" s="59"/>
      <c r="F173" s="59">
        <v>3.5</v>
      </c>
      <c r="G173" s="59"/>
      <c r="H173" s="10"/>
    </row>
    <row r="174" spans="1:8" ht="42.75" hidden="1" customHeight="1">
      <c r="A174" s="138" t="s">
        <v>189</v>
      </c>
      <c r="B174" s="139" t="s">
        <v>189</v>
      </c>
      <c r="C174" s="31" t="s">
        <v>196</v>
      </c>
      <c r="D174" s="8"/>
      <c r="E174" s="59"/>
      <c r="F174" s="59">
        <v>1.3</v>
      </c>
      <c r="G174" s="59"/>
      <c r="H174" s="10"/>
    </row>
    <row r="175" spans="1:8" s="1" customFormat="1" ht="55.5" hidden="1" customHeight="1">
      <c r="A175" s="138" t="s">
        <v>190</v>
      </c>
      <c r="B175" s="139" t="s">
        <v>190</v>
      </c>
      <c r="C175" s="31" t="s">
        <v>196</v>
      </c>
      <c r="D175" s="8"/>
      <c r="E175" s="9"/>
      <c r="F175" s="9"/>
      <c r="G175" s="59">
        <v>4.5</v>
      </c>
      <c r="H175" s="10"/>
    </row>
    <row r="176" spans="1:8" s="1" customFormat="1" ht="39" hidden="1" customHeight="1">
      <c r="A176" s="138" t="s">
        <v>191</v>
      </c>
      <c r="B176" s="139" t="s">
        <v>191</v>
      </c>
      <c r="C176" s="31" t="s">
        <v>196</v>
      </c>
      <c r="D176" s="8"/>
      <c r="E176" s="59"/>
      <c r="F176" s="59">
        <v>0.5</v>
      </c>
      <c r="G176" s="59"/>
      <c r="H176" s="10"/>
    </row>
    <row r="177" spans="1:8" s="1" customFormat="1" ht="45" hidden="1" customHeight="1">
      <c r="A177" s="138" t="s">
        <v>192</v>
      </c>
      <c r="B177" s="139" t="s">
        <v>192</v>
      </c>
      <c r="C177" s="31" t="s">
        <v>196</v>
      </c>
      <c r="D177" s="8"/>
      <c r="E177" s="59"/>
      <c r="F177" s="59">
        <v>2.1</v>
      </c>
      <c r="G177" s="59"/>
      <c r="H177" s="10"/>
    </row>
    <row r="178" spans="1:8" s="1" customFormat="1" ht="47.25" hidden="1" customHeight="1">
      <c r="A178" s="157" t="s">
        <v>193</v>
      </c>
      <c r="B178" s="157" t="s">
        <v>193</v>
      </c>
      <c r="C178" s="73" t="s">
        <v>196</v>
      </c>
      <c r="D178" s="6"/>
      <c r="E178" s="59"/>
      <c r="F178" s="59">
        <v>1.3</v>
      </c>
      <c r="G178" s="10"/>
      <c r="H178" s="10"/>
    </row>
    <row r="179" spans="1:8" s="1" customFormat="1" ht="59.25" hidden="1" customHeight="1">
      <c r="A179" s="161" t="s">
        <v>161</v>
      </c>
      <c r="B179" s="161"/>
      <c r="C179" s="73" t="s">
        <v>196</v>
      </c>
      <c r="D179" s="6"/>
      <c r="E179" s="59"/>
      <c r="F179" s="59">
        <v>3.2</v>
      </c>
      <c r="G179" s="10"/>
      <c r="H179" s="10"/>
    </row>
    <row r="180" spans="1:8" ht="37.5" hidden="1" customHeight="1">
      <c r="A180" s="69"/>
      <c r="B180" s="69"/>
      <c r="C180" s="70"/>
      <c r="D180" s="71"/>
      <c r="E180" s="72"/>
      <c r="F180" s="19"/>
      <c r="G180" s="19"/>
      <c r="H180" s="19"/>
    </row>
    <row r="181" spans="1:8" ht="16.5" customHeight="1">
      <c r="A181" s="133" t="s">
        <v>110</v>
      </c>
      <c r="B181" s="133"/>
      <c r="C181" s="133" t="s">
        <v>95</v>
      </c>
      <c r="D181" s="133" t="s">
        <v>96</v>
      </c>
      <c r="E181" s="133"/>
      <c r="F181" s="133" t="s">
        <v>97</v>
      </c>
      <c r="G181" s="133"/>
      <c r="H181" s="133"/>
    </row>
    <row r="182" spans="1:8" ht="52.5" customHeight="1">
      <c r="A182" s="133"/>
      <c r="B182" s="133"/>
      <c r="C182" s="133"/>
      <c r="D182" s="61" t="s">
        <v>179</v>
      </c>
      <c r="E182" s="61" t="s">
        <v>180</v>
      </c>
      <c r="F182" s="61" t="s">
        <v>181</v>
      </c>
      <c r="G182" s="61" t="s">
        <v>98</v>
      </c>
      <c r="H182" s="61" t="s">
        <v>182</v>
      </c>
    </row>
    <row r="183" spans="1:8">
      <c r="A183" s="34"/>
      <c r="B183" s="35">
        <v>1</v>
      </c>
      <c r="C183" s="41">
        <v>2</v>
      </c>
      <c r="D183" s="41">
        <v>3</v>
      </c>
      <c r="E183" s="41">
        <v>4</v>
      </c>
      <c r="F183" s="41">
        <v>5</v>
      </c>
      <c r="G183" s="41">
        <v>6</v>
      </c>
      <c r="H183" s="41">
        <v>7</v>
      </c>
    </row>
    <row r="184" spans="1:8" ht="24.75" hidden="1" customHeight="1">
      <c r="A184" s="138" t="s">
        <v>138</v>
      </c>
      <c r="B184" s="139"/>
      <c r="C184" s="41" t="s">
        <v>100</v>
      </c>
      <c r="D184" s="33"/>
      <c r="E184" s="36"/>
      <c r="F184" s="37"/>
      <c r="G184" s="24"/>
      <c r="H184" s="24"/>
    </row>
    <row r="185" spans="1:8" ht="27" customHeight="1">
      <c r="A185" s="138" t="s">
        <v>112</v>
      </c>
      <c r="B185" s="139"/>
      <c r="C185" s="41" t="s">
        <v>100</v>
      </c>
      <c r="D185" s="9"/>
      <c r="E185" s="9">
        <v>183645</v>
      </c>
      <c r="F185" s="36"/>
      <c r="G185" s="36">
        <f t="shared" ref="G185" si="0">G184</f>
        <v>0</v>
      </c>
      <c r="H185" s="36"/>
    </row>
    <row r="186" spans="1:8" ht="39.75" hidden="1" customHeight="1">
      <c r="A186" s="138" t="s">
        <v>113</v>
      </c>
      <c r="B186" s="139"/>
      <c r="C186" s="41" t="s">
        <v>100</v>
      </c>
      <c r="D186" s="9"/>
      <c r="E186" s="9"/>
      <c r="F186" s="57"/>
      <c r="G186" s="57"/>
      <c r="H186" s="57"/>
    </row>
    <row r="187" spans="1:8" ht="21" customHeight="1">
      <c r="A187" s="150" t="s">
        <v>139</v>
      </c>
      <c r="B187" s="151"/>
      <c r="C187" s="41" t="s">
        <v>100</v>
      </c>
      <c r="D187" s="9"/>
      <c r="E187" s="9">
        <v>10997</v>
      </c>
      <c r="F187" s="57"/>
      <c r="G187" s="57"/>
      <c r="H187" s="57"/>
    </row>
    <row r="188" spans="1:8" ht="24" customHeight="1">
      <c r="A188" s="138" t="s">
        <v>138</v>
      </c>
      <c r="B188" s="139"/>
      <c r="C188" s="41" t="s">
        <v>100</v>
      </c>
      <c r="D188" s="9">
        <v>10000</v>
      </c>
      <c r="E188" s="6"/>
      <c r="F188" s="57"/>
      <c r="G188" s="57"/>
      <c r="H188" s="57"/>
    </row>
    <row r="189" spans="1:8" ht="18" customHeight="1">
      <c r="A189" s="150" t="s">
        <v>140</v>
      </c>
      <c r="B189" s="151"/>
      <c r="C189" s="41" t="s">
        <v>100</v>
      </c>
      <c r="D189" s="6"/>
      <c r="E189" s="9">
        <v>145409</v>
      </c>
      <c r="F189" s="57"/>
      <c r="G189" s="57"/>
      <c r="H189" s="57"/>
    </row>
    <row r="190" spans="1:8" ht="21.75" customHeight="1">
      <c r="A190" s="150" t="s">
        <v>141</v>
      </c>
      <c r="B190" s="151"/>
      <c r="C190" s="41" t="s">
        <v>100</v>
      </c>
      <c r="D190" s="6"/>
      <c r="E190" s="9">
        <v>85551</v>
      </c>
      <c r="F190" s="57"/>
      <c r="G190" s="57"/>
      <c r="H190" s="57"/>
    </row>
    <row r="191" spans="1:8" ht="19.5" customHeight="1">
      <c r="A191" s="150" t="s">
        <v>142</v>
      </c>
      <c r="B191" s="151"/>
      <c r="C191" s="41" t="s">
        <v>100</v>
      </c>
      <c r="D191" s="6"/>
      <c r="E191" s="9">
        <v>155217</v>
      </c>
      <c r="F191" s="57"/>
      <c r="G191" s="57"/>
      <c r="H191" s="57"/>
    </row>
    <row r="192" spans="1:8" ht="27" hidden="1" customHeight="1">
      <c r="A192" s="138" t="s">
        <v>143</v>
      </c>
      <c r="B192" s="139"/>
      <c r="C192" s="41" t="s">
        <v>100</v>
      </c>
      <c r="D192" s="6"/>
      <c r="E192" s="9"/>
      <c r="F192" s="57"/>
      <c r="G192" s="57"/>
      <c r="H192" s="57"/>
    </row>
    <row r="193" spans="1:8" ht="41.25" customHeight="1">
      <c r="A193" s="150" t="s">
        <v>144</v>
      </c>
      <c r="B193" s="151"/>
      <c r="C193" s="41" t="s">
        <v>100</v>
      </c>
      <c r="D193" s="6"/>
      <c r="E193" s="9">
        <v>9457</v>
      </c>
      <c r="F193" s="57"/>
      <c r="G193" s="57"/>
      <c r="H193" s="57"/>
    </row>
    <row r="194" spans="1:8" ht="40.5" customHeight="1">
      <c r="A194" s="138" t="s">
        <v>115</v>
      </c>
      <c r="B194" s="139"/>
      <c r="C194" s="41" t="s">
        <v>100</v>
      </c>
      <c r="D194" s="9">
        <v>20212</v>
      </c>
      <c r="E194" s="9">
        <v>22266</v>
      </c>
      <c r="F194" s="57"/>
      <c r="G194" s="57"/>
      <c r="H194" s="57"/>
    </row>
    <row r="195" spans="1:8" ht="58.5" hidden="1" customHeight="1">
      <c r="A195" s="138" t="s">
        <v>145</v>
      </c>
      <c r="B195" s="139"/>
      <c r="C195" s="41" t="s">
        <v>100</v>
      </c>
      <c r="D195" s="9"/>
      <c r="E195" s="9"/>
      <c r="F195" s="57"/>
      <c r="G195" s="57"/>
      <c r="H195" s="57"/>
    </row>
    <row r="196" spans="1:8" ht="36" hidden="1" customHeight="1">
      <c r="A196" s="138" t="s">
        <v>117</v>
      </c>
      <c r="B196" s="139"/>
      <c r="C196" s="41" t="s">
        <v>100</v>
      </c>
      <c r="D196" s="9"/>
      <c r="E196" s="9"/>
      <c r="F196" s="57"/>
      <c r="G196" s="57"/>
      <c r="H196" s="57"/>
    </row>
    <row r="197" spans="1:8" ht="27" customHeight="1">
      <c r="A197" s="138" t="s">
        <v>146</v>
      </c>
      <c r="B197" s="139"/>
      <c r="C197" s="41" t="s">
        <v>100</v>
      </c>
      <c r="D197" s="9"/>
      <c r="E197" s="9">
        <v>59870</v>
      </c>
      <c r="F197" s="57"/>
      <c r="G197" s="57"/>
      <c r="H197" s="57"/>
    </row>
    <row r="198" spans="1:8" ht="25.5" customHeight="1">
      <c r="A198" s="138" t="s">
        <v>147</v>
      </c>
      <c r="B198" s="139"/>
      <c r="C198" s="41" t="s">
        <v>100</v>
      </c>
      <c r="D198" s="9"/>
      <c r="E198" s="9">
        <v>91954</v>
      </c>
      <c r="F198" s="57"/>
      <c r="G198" s="57"/>
      <c r="H198" s="57"/>
    </row>
    <row r="199" spans="1:8" s="1" customFormat="1" ht="22.5" customHeight="1">
      <c r="A199" s="138" t="s">
        <v>157</v>
      </c>
      <c r="B199" s="139"/>
      <c r="C199" s="41" t="s">
        <v>100</v>
      </c>
      <c r="D199" s="6"/>
      <c r="E199" s="9">
        <f>31964-47</f>
        <v>31917</v>
      </c>
      <c r="F199" s="10"/>
      <c r="G199" s="10"/>
      <c r="H199" s="10"/>
    </row>
    <row r="200" spans="1:8" s="1" customFormat="1" ht="23.25" customHeight="1">
      <c r="A200" s="138" t="s">
        <v>158</v>
      </c>
      <c r="B200" s="139"/>
      <c r="C200" s="41" t="s">
        <v>100</v>
      </c>
      <c r="D200" s="6"/>
      <c r="E200" s="9">
        <f>32278-187</f>
        <v>32091</v>
      </c>
      <c r="F200" s="10"/>
      <c r="G200" s="10"/>
      <c r="H200" s="10"/>
    </row>
    <row r="201" spans="1:8" s="1" customFormat="1" ht="24.75" customHeight="1">
      <c r="A201" s="138" t="s">
        <v>159</v>
      </c>
      <c r="B201" s="139"/>
      <c r="C201" s="41" t="s">
        <v>100</v>
      </c>
      <c r="D201" s="6"/>
      <c r="E201" s="9">
        <f>6776-844</f>
        <v>5932</v>
      </c>
      <c r="F201" s="10"/>
      <c r="G201" s="10"/>
      <c r="H201" s="10"/>
    </row>
    <row r="202" spans="1:8" s="1" customFormat="1" ht="35.25" customHeight="1">
      <c r="A202" s="138" t="s">
        <v>160</v>
      </c>
      <c r="B202" s="139"/>
      <c r="C202" s="41" t="s">
        <v>100</v>
      </c>
      <c r="D202" s="6"/>
      <c r="E202" s="9">
        <f>7387-810</f>
        <v>6577</v>
      </c>
      <c r="F202" s="10"/>
      <c r="G202" s="10"/>
      <c r="H202" s="10"/>
    </row>
    <row r="203" spans="1:8" s="1" customFormat="1" ht="23.25" customHeight="1">
      <c r="A203" s="138" t="s">
        <v>195</v>
      </c>
      <c r="B203" s="139"/>
      <c r="C203" s="41" t="s">
        <v>100</v>
      </c>
      <c r="D203" s="6"/>
      <c r="E203" s="9">
        <v>3262</v>
      </c>
      <c r="F203" s="10"/>
      <c r="G203" s="10"/>
      <c r="H203" s="10"/>
    </row>
    <row r="204" spans="1:8" ht="30.75" customHeight="1">
      <c r="A204" s="153" t="s">
        <v>148</v>
      </c>
      <c r="B204" s="154"/>
      <c r="C204" s="41" t="s">
        <v>100</v>
      </c>
      <c r="D204" s="11">
        <f>SUM(D205:D210)+D211</f>
        <v>700</v>
      </c>
      <c r="E204" s="9"/>
      <c r="F204" s="57"/>
      <c r="G204" s="57"/>
      <c r="H204" s="57"/>
    </row>
    <row r="205" spans="1:8" ht="46.5" customHeight="1">
      <c r="A205" s="155" t="s">
        <v>149</v>
      </c>
      <c r="B205" s="156"/>
      <c r="C205" s="41" t="s">
        <v>100</v>
      </c>
      <c r="D205" s="8">
        <v>100</v>
      </c>
      <c r="E205" s="9"/>
      <c r="F205" s="57"/>
      <c r="G205" s="57"/>
      <c r="H205" s="57"/>
    </row>
    <row r="206" spans="1:8" ht="39" customHeight="1">
      <c r="A206" s="155" t="s">
        <v>150</v>
      </c>
      <c r="B206" s="156"/>
      <c r="C206" s="41" t="s">
        <v>100</v>
      </c>
      <c r="D206" s="8">
        <v>100</v>
      </c>
      <c r="E206" s="9"/>
      <c r="F206" s="57"/>
      <c r="G206" s="57"/>
      <c r="H206" s="57"/>
    </row>
    <row r="207" spans="1:8" ht="37.5" customHeight="1">
      <c r="A207" s="155" t="s">
        <v>151</v>
      </c>
      <c r="B207" s="156"/>
      <c r="C207" s="41" t="s">
        <v>100</v>
      </c>
      <c r="D207" s="8">
        <v>100</v>
      </c>
      <c r="E207" s="9"/>
      <c r="F207" s="57"/>
      <c r="G207" s="57"/>
      <c r="H207" s="57"/>
    </row>
    <row r="208" spans="1:8" ht="39" customHeight="1">
      <c r="A208" s="155" t="s">
        <v>152</v>
      </c>
      <c r="B208" s="156"/>
      <c r="C208" s="41" t="s">
        <v>100</v>
      </c>
      <c r="D208" s="8">
        <v>100</v>
      </c>
      <c r="E208" s="9"/>
      <c r="F208" s="57"/>
      <c r="G208" s="57"/>
      <c r="H208" s="57"/>
    </row>
    <row r="209" spans="1:8" ht="50.25" customHeight="1">
      <c r="A209" s="155" t="s">
        <v>153</v>
      </c>
      <c r="B209" s="156"/>
      <c r="C209" s="41" t="s">
        <v>100</v>
      </c>
      <c r="D209" s="8">
        <v>100</v>
      </c>
      <c r="E209" s="9"/>
      <c r="F209" s="57"/>
      <c r="G209" s="57"/>
      <c r="H209" s="57"/>
    </row>
    <row r="210" spans="1:8" ht="39.75" customHeight="1">
      <c r="A210" s="155" t="s">
        <v>154</v>
      </c>
      <c r="B210" s="156"/>
      <c r="C210" s="41" t="s">
        <v>100</v>
      </c>
      <c r="D210" s="8">
        <v>100</v>
      </c>
      <c r="E210" s="9"/>
      <c r="F210" s="57"/>
      <c r="G210" s="57"/>
      <c r="H210" s="57"/>
    </row>
    <row r="211" spans="1:8" ht="37.5" customHeight="1">
      <c r="A211" s="155" t="s">
        <v>155</v>
      </c>
      <c r="B211" s="156"/>
      <c r="C211" s="41" t="s">
        <v>100</v>
      </c>
      <c r="D211" s="8">
        <v>100</v>
      </c>
      <c r="E211" s="9"/>
      <c r="F211" s="57"/>
      <c r="G211" s="57"/>
      <c r="H211" s="57"/>
    </row>
    <row r="212" spans="1:8" ht="38.25" customHeight="1">
      <c r="A212" s="138" t="s">
        <v>183</v>
      </c>
      <c r="B212" s="139" t="s">
        <v>183</v>
      </c>
      <c r="C212" s="61" t="s">
        <v>100</v>
      </c>
      <c r="D212" s="9"/>
      <c r="E212" s="9"/>
      <c r="F212" s="9">
        <v>35181</v>
      </c>
      <c r="G212" s="24"/>
      <c r="H212" s="24"/>
    </row>
    <row r="213" spans="1:8" ht="27.75" customHeight="1">
      <c r="A213" s="138" t="s">
        <v>184</v>
      </c>
      <c r="B213" s="139" t="s">
        <v>184</v>
      </c>
      <c r="C213" s="61" t="s">
        <v>100</v>
      </c>
      <c r="D213" s="9"/>
      <c r="E213" s="9"/>
      <c r="F213" s="9">
        <v>52695</v>
      </c>
      <c r="G213" s="24"/>
      <c r="H213" s="24"/>
    </row>
    <row r="214" spans="1:8" ht="37.5" customHeight="1">
      <c r="A214" s="138" t="s">
        <v>185</v>
      </c>
      <c r="B214" s="139" t="s">
        <v>185</v>
      </c>
      <c r="C214" s="61" t="s">
        <v>100</v>
      </c>
      <c r="D214" s="9"/>
      <c r="E214" s="9"/>
      <c r="F214" s="9">
        <v>10802</v>
      </c>
      <c r="G214" s="24"/>
      <c r="H214" s="24"/>
    </row>
    <row r="215" spans="1:8" ht="38.25" customHeight="1">
      <c r="A215" s="138" t="s">
        <v>186</v>
      </c>
      <c r="B215" s="139" t="s">
        <v>186</v>
      </c>
      <c r="C215" s="61" t="s">
        <v>100</v>
      </c>
      <c r="D215" s="9"/>
      <c r="E215" s="9"/>
      <c r="F215" s="9">
        <v>10802</v>
      </c>
      <c r="G215" s="24"/>
      <c r="H215" s="24"/>
    </row>
    <row r="216" spans="1:8" ht="36" customHeight="1">
      <c r="A216" s="138" t="s">
        <v>187</v>
      </c>
      <c r="B216" s="139" t="s">
        <v>187</v>
      </c>
      <c r="C216" s="61" t="s">
        <v>100</v>
      </c>
      <c r="D216" s="9"/>
      <c r="E216" s="9"/>
      <c r="F216" s="9">
        <v>10398</v>
      </c>
      <c r="G216" s="24"/>
      <c r="H216" s="24"/>
    </row>
    <row r="217" spans="1:8" ht="27.75" customHeight="1">
      <c r="A217" s="138" t="s">
        <v>188</v>
      </c>
      <c r="B217" s="139" t="s">
        <v>188</v>
      </c>
      <c r="C217" s="61" t="s">
        <v>100</v>
      </c>
      <c r="D217" s="9"/>
      <c r="E217" s="9"/>
      <c r="F217" s="9">
        <v>46054</v>
      </c>
      <c r="G217" s="24"/>
      <c r="H217" s="24"/>
    </row>
    <row r="218" spans="1:8" ht="37.5" customHeight="1">
      <c r="A218" s="138" t="s">
        <v>189</v>
      </c>
      <c r="B218" s="139" t="s">
        <v>189</v>
      </c>
      <c r="C218" s="61" t="s">
        <v>100</v>
      </c>
      <c r="D218" s="9"/>
      <c r="E218" s="9"/>
      <c r="F218" s="66">
        <v>44730</v>
      </c>
      <c r="G218" s="24"/>
      <c r="H218" s="24"/>
    </row>
    <row r="219" spans="1:8" ht="56.25" hidden="1" customHeight="1">
      <c r="A219" s="138" t="s">
        <v>190</v>
      </c>
      <c r="B219" s="139" t="s">
        <v>190</v>
      </c>
      <c r="C219" s="61" t="s">
        <v>100</v>
      </c>
      <c r="D219" s="9"/>
      <c r="E219" s="9"/>
      <c r="F219" s="93"/>
      <c r="G219" s="24"/>
      <c r="H219" s="24"/>
    </row>
    <row r="220" spans="1:8" ht="54" customHeight="1">
      <c r="A220" s="138" t="s">
        <v>191</v>
      </c>
      <c r="B220" s="139" t="s">
        <v>191</v>
      </c>
      <c r="C220" s="61" t="s">
        <v>100</v>
      </c>
      <c r="D220" s="9"/>
      <c r="E220" s="9"/>
      <c r="F220" s="66">
        <v>25748</v>
      </c>
      <c r="G220" s="24"/>
      <c r="H220" s="24"/>
    </row>
    <row r="221" spans="1:8" ht="43.5" customHeight="1">
      <c r="A221" s="138" t="s">
        <v>192</v>
      </c>
      <c r="B221" s="139" t="s">
        <v>192</v>
      </c>
      <c r="C221" s="61" t="s">
        <v>100</v>
      </c>
      <c r="D221" s="9"/>
      <c r="E221" s="9"/>
      <c r="F221" s="66">
        <v>30764</v>
      </c>
      <c r="G221" s="24"/>
      <c r="H221" s="24"/>
    </row>
    <row r="222" spans="1:8" ht="37.5" customHeight="1">
      <c r="A222" s="138" t="s">
        <v>193</v>
      </c>
      <c r="B222" s="139" t="s">
        <v>193</v>
      </c>
      <c r="C222" s="61" t="s">
        <v>100</v>
      </c>
      <c r="D222" s="9"/>
      <c r="E222" s="9"/>
      <c r="F222" s="66">
        <v>57362</v>
      </c>
      <c r="G222" s="24"/>
      <c r="H222" s="24"/>
    </row>
    <row r="223" spans="1:8" ht="56.25" customHeight="1">
      <c r="A223" s="138" t="s">
        <v>161</v>
      </c>
      <c r="B223" s="139"/>
      <c r="C223" s="61"/>
      <c r="D223" s="9"/>
      <c r="E223" s="9"/>
      <c r="F223" s="66">
        <v>128575</v>
      </c>
      <c r="G223" s="24"/>
      <c r="H223" s="24"/>
    </row>
    <row r="224" spans="1:8" ht="21" customHeight="1">
      <c r="A224" s="146" t="s">
        <v>217</v>
      </c>
      <c r="B224" s="147"/>
      <c r="C224" s="7" t="s">
        <v>17</v>
      </c>
      <c r="D224" s="8"/>
      <c r="E224" s="9"/>
      <c r="F224" s="66">
        <v>91528</v>
      </c>
      <c r="G224" s="24"/>
      <c r="H224" s="24"/>
    </row>
    <row r="225" spans="1:8" ht="24" customHeight="1">
      <c r="A225" s="146" t="s">
        <v>218</v>
      </c>
      <c r="B225" s="147"/>
      <c r="C225" s="7" t="s">
        <v>17</v>
      </c>
      <c r="D225" s="8"/>
      <c r="E225" s="9"/>
      <c r="F225" s="66">
        <v>99916</v>
      </c>
      <c r="G225" s="24"/>
      <c r="H225" s="24"/>
    </row>
    <row r="226" spans="1:8" ht="36.75" customHeight="1">
      <c r="A226" s="146" t="s">
        <v>220</v>
      </c>
      <c r="B226" s="147"/>
      <c r="C226" s="7" t="s">
        <v>17</v>
      </c>
      <c r="D226" s="8"/>
      <c r="E226" s="9"/>
      <c r="F226" s="66">
        <v>81591</v>
      </c>
      <c r="G226" s="24"/>
      <c r="H226" s="24"/>
    </row>
    <row r="227" spans="1:8" ht="36" customHeight="1">
      <c r="A227" s="146" t="s">
        <v>219</v>
      </c>
      <c r="B227" s="147"/>
      <c r="C227" s="7" t="s">
        <v>17</v>
      </c>
      <c r="D227" s="8"/>
      <c r="E227" s="9"/>
      <c r="F227" s="66">
        <v>132199</v>
      </c>
      <c r="G227" s="24"/>
      <c r="H227" s="24"/>
    </row>
    <row r="228" spans="1:8" ht="18.75" customHeight="1">
      <c r="A228" s="152" t="s">
        <v>119</v>
      </c>
      <c r="B228" s="152"/>
      <c r="C228" s="41" t="s">
        <v>100</v>
      </c>
      <c r="D228" s="11">
        <f>SUM(D185:D203)+D204</f>
        <v>30912</v>
      </c>
      <c r="E228" s="11">
        <f>SUM(E185:E203)+E204</f>
        <v>844145</v>
      </c>
      <c r="F228" s="68">
        <f>SUM(F212:F227)</f>
        <v>858345</v>
      </c>
      <c r="G228" s="57"/>
      <c r="H228" s="57"/>
    </row>
    <row r="230" spans="1:8">
      <c r="A230" s="17" t="s">
        <v>156</v>
      </c>
    </row>
  </sheetData>
  <mergeCells count="226">
    <mergeCell ref="A224:B224"/>
    <mergeCell ref="A184:B184"/>
    <mergeCell ref="A175:B175"/>
    <mergeCell ref="A176:B176"/>
    <mergeCell ref="A179:B179"/>
    <mergeCell ref="A173:B173"/>
    <mergeCell ref="A174:B174"/>
    <mergeCell ref="A148:B148"/>
    <mergeCell ref="A141:B141"/>
    <mergeCell ref="A142:B142"/>
    <mergeCell ref="A143:B143"/>
    <mergeCell ref="A144:B144"/>
    <mergeCell ref="A145:B145"/>
    <mergeCell ref="A146:B146"/>
    <mergeCell ref="A147:B147"/>
    <mergeCell ref="A156:B156"/>
    <mergeCell ref="A157:B157"/>
    <mergeCell ref="A158:B158"/>
    <mergeCell ref="A159:B159"/>
    <mergeCell ref="A160:B160"/>
    <mergeCell ref="A162:B162"/>
    <mergeCell ref="A163:B163"/>
    <mergeCell ref="A164:B164"/>
    <mergeCell ref="A172:B172"/>
    <mergeCell ref="A165:B165"/>
    <mergeCell ref="F8:H8"/>
    <mergeCell ref="E10:H10"/>
    <mergeCell ref="A155:B155"/>
    <mergeCell ref="A127:B127"/>
    <mergeCell ref="A130:H130"/>
    <mergeCell ref="A131:H131"/>
    <mergeCell ref="A132:H13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E3:H3"/>
    <mergeCell ref="E4:H4"/>
    <mergeCell ref="E5:H5"/>
    <mergeCell ref="E7:H7"/>
    <mergeCell ref="E9:H9"/>
    <mergeCell ref="A208:B208"/>
    <mergeCell ref="A209:B209"/>
    <mergeCell ref="A210:B210"/>
    <mergeCell ref="A191:B191"/>
    <mergeCell ref="A192:B192"/>
    <mergeCell ref="A193:B193"/>
    <mergeCell ref="A194:B194"/>
    <mergeCell ref="A195:B195"/>
    <mergeCell ref="A196:B196"/>
    <mergeCell ref="A185:B185"/>
    <mergeCell ref="A186:B186"/>
    <mergeCell ref="A187:B187"/>
    <mergeCell ref="A188:B188"/>
    <mergeCell ref="A189:B189"/>
    <mergeCell ref="A190:B190"/>
    <mergeCell ref="A136:B137"/>
    <mergeCell ref="C181:C182"/>
    <mergeCell ref="D181:E181"/>
    <mergeCell ref="F181:H181"/>
    <mergeCell ref="A228:B228"/>
    <mergeCell ref="A199:B199"/>
    <mergeCell ref="A200:B200"/>
    <mergeCell ref="A201:B201"/>
    <mergeCell ref="A202:B202"/>
    <mergeCell ref="A203:B203"/>
    <mergeCell ref="A197:B197"/>
    <mergeCell ref="A198:B198"/>
    <mergeCell ref="A204:B204"/>
    <mergeCell ref="A205:B205"/>
    <mergeCell ref="A206:B206"/>
    <mergeCell ref="A207:B207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1:B211"/>
    <mergeCell ref="A217:B217"/>
    <mergeCell ref="A225:B225"/>
    <mergeCell ref="A219:B219"/>
    <mergeCell ref="A216:B216"/>
    <mergeCell ref="A226:B226"/>
    <mergeCell ref="A227:B227"/>
    <mergeCell ref="A218:B218"/>
    <mergeCell ref="A170:B170"/>
    <mergeCell ref="A171:B171"/>
    <mergeCell ref="C136:C137"/>
    <mergeCell ref="D136:E136"/>
    <mergeCell ref="F136:H136"/>
    <mergeCell ref="A138:B138"/>
    <mergeCell ref="A139:B139"/>
    <mergeCell ref="A150:B151"/>
    <mergeCell ref="A154:B154"/>
    <mergeCell ref="A161:B161"/>
    <mergeCell ref="A166:B166"/>
    <mergeCell ref="A167:B167"/>
    <mergeCell ref="A168:B168"/>
    <mergeCell ref="A169:B169"/>
    <mergeCell ref="A181:B182"/>
    <mergeCell ref="C150:C151"/>
    <mergeCell ref="D150:E150"/>
    <mergeCell ref="F150:H150"/>
    <mergeCell ref="A177:B177"/>
    <mergeCell ref="A178:B178"/>
    <mergeCell ref="A121:B121"/>
    <mergeCell ref="A122:B122"/>
    <mergeCell ref="A123:B123"/>
    <mergeCell ref="A124:B124"/>
    <mergeCell ref="A125:B125"/>
    <mergeCell ref="A126:B126"/>
    <mergeCell ref="A133:H133"/>
    <mergeCell ref="A134:H134"/>
    <mergeCell ref="A153:B153"/>
    <mergeCell ref="A140:B140"/>
    <mergeCell ref="A115:B115"/>
    <mergeCell ref="A116:B116"/>
    <mergeCell ref="A117:B117"/>
    <mergeCell ref="A118:B118"/>
    <mergeCell ref="A119:B119"/>
    <mergeCell ref="A120:B120"/>
    <mergeCell ref="A99:B99"/>
    <mergeCell ref="A100:B100"/>
    <mergeCell ref="A113:B114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C113:C114"/>
    <mergeCell ref="D113:E113"/>
    <mergeCell ref="F113:H113"/>
    <mergeCell ref="A95:H95"/>
    <mergeCell ref="A96:H96"/>
    <mergeCell ref="A97:B98"/>
    <mergeCell ref="C97:C98"/>
    <mergeCell ref="D97:E97"/>
    <mergeCell ref="F97:H97"/>
    <mergeCell ref="A76:B76"/>
    <mergeCell ref="A77:B77"/>
    <mergeCell ref="A90:B90"/>
    <mergeCell ref="A92:H92"/>
    <mergeCell ref="A93:H93"/>
    <mergeCell ref="A94:H94"/>
    <mergeCell ref="A70:B70"/>
    <mergeCell ref="A71:B71"/>
    <mergeCell ref="A72:B72"/>
    <mergeCell ref="A73:B73"/>
    <mergeCell ref="A74:B74"/>
    <mergeCell ref="A75:B75"/>
    <mergeCell ref="A78:B78"/>
    <mergeCell ref="A79:B79"/>
    <mergeCell ref="A80:B80"/>
    <mergeCell ref="A81:B81"/>
    <mergeCell ref="A82:B82"/>
    <mergeCell ref="A83:B83"/>
    <mergeCell ref="A84:B84"/>
    <mergeCell ref="A87:B87"/>
    <mergeCell ref="A88:B88"/>
    <mergeCell ref="A89:B89"/>
    <mergeCell ref="A85:B85"/>
    <mergeCell ref="A86:B86"/>
    <mergeCell ref="A51:B51"/>
    <mergeCell ref="A52:B52"/>
    <mergeCell ref="A68:B69"/>
    <mergeCell ref="C68:C69"/>
    <mergeCell ref="D68:E68"/>
    <mergeCell ref="F68:H68"/>
    <mergeCell ref="A46:H46"/>
    <mergeCell ref="A47:H47"/>
    <mergeCell ref="A48:H48"/>
    <mergeCell ref="A49:B50"/>
    <mergeCell ref="C49:C50"/>
    <mergeCell ref="D49:E49"/>
    <mergeCell ref="F49:H49"/>
    <mergeCell ref="A63:B63"/>
    <mergeCell ref="A64:B64"/>
    <mergeCell ref="A65:B65"/>
    <mergeCell ref="A66:B66"/>
    <mergeCell ref="A40:B40"/>
    <mergeCell ref="A41:B41"/>
    <mergeCell ref="A42:B42"/>
    <mergeCell ref="A44:H44"/>
    <mergeCell ref="A45:H45"/>
    <mergeCell ref="A32:H32"/>
    <mergeCell ref="A33:H33"/>
    <mergeCell ref="A34:H34"/>
    <mergeCell ref="A35:H35"/>
    <mergeCell ref="A36:H36"/>
    <mergeCell ref="A37:B38"/>
    <mergeCell ref="C37:C38"/>
    <mergeCell ref="D37:E37"/>
    <mergeCell ref="F37:H37"/>
    <mergeCell ref="A29:H29"/>
    <mergeCell ref="A30:H30"/>
    <mergeCell ref="A31:H31"/>
    <mergeCell ref="G17:H17"/>
    <mergeCell ref="C18:D18"/>
    <mergeCell ref="B22:F22"/>
    <mergeCell ref="B23:G23"/>
    <mergeCell ref="A25:H25"/>
    <mergeCell ref="A39:B39"/>
    <mergeCell ref="E12:H12"/>
    <mergeCell ref="A13:B14"/>
    <mergeCell ref="E13:H13"/>
    <mergeCell ref="E14:H14"/>
    <mergeCell ref="G15:H15"/>
    <mergeCell ref="E16:H16"/>
    <mergeCell ref="A26:H26"/>
    <mergeCell ref="A27:H27"/>
    <mergeCell ref="A28:H28"/>
  </mergeCells>
  <pageMargins left="0.23622047244094491" right="0.23622047244094491" top="0.59055118110236227" bottom="0.55118110236220474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239"/>
  <sheetViews>
    <sheetView topLeftCell="A168" zoomScale="70" zoomScaleNormal="70" workbookViewId="0">
      <selection activeCell="A175" sqref="A175:B175"/>
    </sheetView>
  </sheetViews>
  <sheetFormatPr defaultRowHeight="15.75"/>
  <cols>
    <col min="1" max="1" width="20.42578125" style="64" customWidth="1"/>
    <col min="2" max="2" width="50.28515625" style="64" customWidth="1"/>
    <col min="3" max="3" width="18.28515625" style="64" customWidth="1"/>
    <col min="4" max="4" width="15.5703125" style="64" customWidth="1"/>
    <col min="5" max="5" width="14.85546875" style="64" customWidth="1"/>
    <col min="6" max="6" width="15.85546875" style="64" customWidth="1"/>
    <col min="7" max="7" width="18.7109375" style="64" customWidth="1"/>
    <col min="8" max="8" width="22.85546875" style="64" customWidth="1"/>
    <col min="9" max="16384" width="9.140625" style="64"/>
  </cols>
  <sheetData>
    <row r="1" spans="2:8" ht="24" hidden="1" customHeight="1">
      <c r="B1" s="1"/>
      <c r="C1" s="1"/>
      <c r="D1" s="1"/>
      <c r="E1" s="74"/>
      <c r="F1" s="74"/>
      <c r="G1" s="74"/>
      <c r="H1" s="75" t="s">
        <v>0</v>
      </c>
    </row>
    <row r="2" spans="2:8" ht="17.25" hidden="1" customHeight="1">
      <c r="B2" s="16"/>
      <c r="C2" s="16"/>
      <c r="D2" s="16"/>
      <c r="E2" s="166" t="s">
        <v>71</v>
      </c>
      <c r="F2" s="166"/>
      <c r="G2" s="166"/>
      <c r="H2" s="166"/>
    </row>
    <row r="3" spans="2:8" ht="15.75" hidden="1" customHeight="1">
      <c r="B3" s="16"/>
      <c r="C3" s="16"/>
      <c r="D3" s="16"/>
      <c r="E3" s="166" t="s">
        <v>205</v>
      </c>
      <c r="F3" s="166"/>
      <c r="G3" s="166"/>
      <c r="H3" s="166"/>
    </row>
    <row r="4" spans="2:8" ht="15.75" hidden="1" customHeight="1">
      <c r="B4" s="16"/>
      <c r="C4" s="16"/>
      <c r="D4" s="16"/>
      <c r="E4" s="183" t="s">
        <v>206</v>
      </c>
      <c r="F4" s="183"/>
      <c r="G4" s="183"/>
      <c r="H4" s="183"/>
    </row>
    <row r="5" spans="2:8" s="65" customFormat="1" ht="27.75" customHeight="1">
      <c r="B5" s="80"/>
      <c r="C5" s="81"/>
      <c r="D5" s="82"/>
      <c r="E5" s="77"/>
      <c r="F5" s="77"/>
      <c r="G5" s="77"/>
      <c r="H5" s="78" t="s">
        <v>54</v>
      </c>
    </row>
    <row r="6" spans="2:8" s="65" customFormat="1" ht="15.75" customHeight="1">
      <c r="B6" s="83"/>
      <c r="C6" s="88"/>
      <c r="D6" s="88"/>
      <c r="E6" s="74"/>
      <c r="F6" s="74"/>
      <c r="G6" s="74"/>
      <c r="H6" s="75" t="s">
        <v>0</v>
      </c>
    </row>
    <row r="7" spans="2:8" s="65" customFormat="1" ht="15.75" customHeight="1">
      <c r="E7" s="166" t="s">
        <v>71</v>
      </c>
      <c r="F7" s="166"/>
      <c r="G7" s="166"/>
      <c r="H7" s="166"/>
    </row>
    <row r="8" spans="2:8" s="65" customFormat="1" ht="15.75" customHeight="1">
      <c r="B8" s="89"/>
      <c r="C8" s="89"/>
      <c r="D8" s="89"/>
      <c r="E8" s="166" t="s">
        <v>205</v>
      </c>
      <c r="F8" s="166"/>
      <c r="G8" s="166"/>
      <c r="H8" s="166"/>
    </row>
    <row r="9" spans="2:8" s="65" customFormat="1" ht="22.5" customHeight="1">
      <c r="B9" s="186"/>
      <c r="C9" s="186"/>
      <c r="D9" s="186"/>
      <c r="E9" s="183" t="s">
        <v>226</v>
      </c>
      <c r="F9" s="183"/>
      <c r="G9" s="183"/>
      <c r="H9" s="183"/>
    </row>
    <row r="10" spans="2:8" s="65" customFormat="1" ht="36" customHeight="1">
      <c r="E10" s="16"/>
      <c r="F10" s="83"/>
      <c r="G10" s="84"/>
      <c r="H10" s="84"/>
    </row>
    <row r="11" spans="2:8" s="65" customFormat="1" ht="0.75" customHeight="1">
      <c r="F11" s="184"/>
      <c r="G11" s="184"/>
      <c r="H11" s="184"/>
    </row>
    <row r="12" spans="2:8" s="65" customFormat="1">
      <c r="E12" s="16"/>
      <c r="F12" s="83"/>
      <c r="G12" s="164" t="s">
        <v>212</v>
      </c>
      <c r="H12" s="164"/>
    </row>
    <row r="13" spans="2:8" s="65" customFormat="1">
      <c r="E13" s="16"/>
      <c r="F13" s="164" t="s">
        <v>223</v>
      </c>
      <c r="G13" s="164"/>
      <c r="H13" s="164"/>
    </row>
    <row r="14" spans="2:8" s="65" customFormat="1">
      <c r="E14" s="164"/>
      <c r="F14" s="164"/>
      <c r="G14" s="164" t="s">
        <v>224</v>
      </c>
      <c r="H14" s="164"/>
    </row>
    <row r="15" spans="2:8" s="65" customFormat="1">
      <c r="E15" s="16"/>
      <c r="F15" s="165" t="s">
        <v>225</v>
      </c>
      <c r="G15" s="165"/>
      <c r="H15" s="165"/>
    </row>
    <row r="16" spans="2:8" s="65" customFormat="1">
      <c r="E16" s="16"/>
      <c r="F16" s="83"/>
      <c r="G16" s="166" t="s">
        <v>213</v>
      </c>
      <c r="H16" s="166"/>
    </row>
    <row r="17" spans="1:11" s="65" customFormat="1">
      <c r="E17" s="16"/>
      <c r="F17" s="83"/>
      <c r="G17" s="79"/>
      <c r="H17" s="85" t="s">
        <v>214</v>
      </c>
    </row>
    <row r="18" spans="1:11" s="65" customFormat="1">
      <c r="B18" s="83"/>
      <c r="C18" s="165" t="s">
        <v>1</v>
      </c>
      <c r="D18" s="165"/>
      <c r="E18" s="165"/>
      <c r="F18" s="83"/>
      <c r="G18" s="185" t="s">
        <v>207</v>
      </c>
      <c r="H18" s="185"/>
    </row>
    <row r="19" spans="1:11" s="65" customFormat="1" ht="18.75">
      <c r="B19" s="187" t="s">
        <v>208</v>
      </c>
      <c r="C19" s="187"/>
      <c r="D19" s="187"/>
      <c r="E19" s="187"/>
      <c r="F19" s="187"/>
      <c r="G19" s="187"/>
      <c r="H19" s="85"/>
    </row>
    <row r="20" spans="1:11" s="65" customFormat="1" ht="16.5">
      <c r="B20" s="186" t="s">
        <v>2</v>
      </c>
      <c r="C20" s="186"/>
      <c r="D20" s="186"/>
      <c r="E20" s="186"/>
      <c r="F20" s="186"/>
      <c r="G20" s="186"/>
      <c r="H20" s="86"/>
    </row>
    <row r="21" spans="1:11" s="65" customFormat="1" ht="32.25" customHeight="1">
      <c r="B21" s="186" t="s">
        <v>209</v>
      </c>
      <c r="C21" s="186"/>
      <c r="D21" s="186"/>
      <c r="E21" s="87"/>
      <c r="F21" s="87"/>
      <c r="G21" s="87"/>
      <c r="H21" s="86"/>
    </row>
    <row r="22" spans="1:11" s="65" customFormat="1">
      <c r="B22" s="1"/>
      <c r="C22" s="1"/>
      <c r="D22" s="1"/>
      <c r="E22" s="16"/>
      <c r="F22" s="83"/>
      <c r="G22" s="166"/>
      <c r="H22" s="166"/>
    </row>
    <row r="23" spans="1:11" s="2" customFormat="1" ht="36" customHeight="1">
      <c r="A23" s="127" t="s">
        <v>227</v>
      </c>
      <c r="B23" s="127"/>
      <c r="C23" s="127"/>
      <c r="D23" s="127"/>
      <c r="E23" s="127"/>
      <c r="F23" s="127"/>
      <c r="G23" s="127"/>
      <c r="H23" s="127"/>
    </row>
    <row r="24" spans="1:11" s="2" customFormat="1" ht="30.75" customHeight="1">
      <c r="A24" s="188" t="s">
        <v>210</v>
      </c>
      <c r="B24" s="188"/>
      <c r="C24" s="188"/>
      <c r="D24" s="188"/>
      <c r="E24" s="188"/>
      <c r="F24" s="188"/>
      <c r="G24" s="188"/>
      <c r="H24" s="188"/>
    </row>
    <row r="25" spans="1:11" s="2" customFormat="1" ht="18.75" hidden="1" customHeight="1"/>
    <row r="26" spans="1:11" s="2" customFormat="1" ht="46.5" hidden="1" customHeight="1"/>
    <row r="27" spans="1:11" s="2" customFormat="1" ht="45.75" hidden="1" customHeight="1"/>
    <row r="28" spans="1:11" s="2" customFormat="1" ht="46.5" hidden="1" customHeight="1"/>
    <row r="29" spans="1:11" s="2" customFormat="1" ht="95.25" customHeight="1">
      <c r="A29" s="168" t="s">
        <v>239</v>
      </c>
      <c r="B29" s="169"/>
      <c r="C29" s="169"/>
      <c r="D29" s="169"/>
      <c r="E29" s="169"/>
      <c r="F29" s="169"/>
      <c r="G29" s="169"/>
      <c r="H29" s="169"/>
      <c r="K29" s="2" t="s">
        <v>55</v>
      </c>
    </row>
    <row r="30" spans="1:11" s="2" customFormat="1" ht="25.5" customHeight="1">
      <c r="A30" s="128" t="s">
        <v>3</v>
      </c>
      <c r="B30" s="128"/>
      <c r="C30" s="137"/>
      <c r="D30" s="137"/>
      <c r="E30" s="137"/>
      <c r="F30" s="137"/>
      <c r="G30" s="137"/>
      <c r="H30" s="137"/>
    </row>
    <row r="31" spans="1:11" s="2" customFormat="1" ht="21" customHeight="1">
      <c r="A31" s="137" t="s">
        <v>197</v>
      </c>
      <c r="B31" s="137"/>
      <c r="C31" s="137"/>
      <c r="D31" s="137"/>
      <c r="E31" s="137"/>
      <c r="F31" s="137"/>
      <c r="G31" s="137"/>
      <c r="H31" s="137"/>
    </row>
    <row r="32" spans="1:11" s="2" customFormat="1" ht="24" customHeight="1">
      <c r="A32" s="137" t="s">
        <v>4</v>
      </c>
      <c r="B32" s="137"/>
      <c r="C32" s="137"/>
      <c r="D32" s="137"/>
      <c r="E32" s="137"/>
      <c r="F32" s="137"/>
      <c r="G32" s="137"/>
      <c r="H32" s="137"/>
    </row>
    <row r="33" spans="1:8" s="2" customFormat="1" ht="26.25" customHeight="1">
      <c r="A33" s="137" t="s">
        <v>5</v>
      </c>
      <c r="B33" s="137"/>
      <c r="C33" s="137"/>
      <c r="D33" s="137"/>
      <c r="E33" s="137"/>
      <c r="F33" s="137"/>
      <c r="G33" s="137"/>
      <c r="H33" s="137"/>
    </row>
    <row r="34" spans="1:8" s="2" customFormat="1" ht="21.75" customHeight="1">
      <c r="A34" s="137" t="s">
        <v>6</v>
      </c>
      <c r="B34" s="137"/>
      <c r="C34" s="137"/>
      <c r="D34" s="137"/>
      <c r="E34" s="137"/>
      <c r="F34" s="137"/>
      <c r="G34" s="137"/>
      <c r="H34" s="137"/>
    </row>
    <row r="35" spans="1:8" s="2" customFormat="1" ht="22.5" customHeight="1">
      <c r="A35" s="128" t="s">
        <v>7</v>
      </c>
      <c r="B35" s="128"/>
      <c r="C35" s="128"/>
      <c r="D35" s="128"/>
      <c r="E35" s="128"/>
      <c r="F35" s="128"/>
      <c r="G35" s="128"/>
      <c r="H35" s="128"/>
    </row>
    <row r="36" spans="1:8" s="2" customFormat="1" ht="49.5" customHeight="1">
      <c r="A36" s="167" t="s">
        <v>235</v>
      </c>
      <c r="B36" s="167"/>
      <c r="C36" s="167"/>
      <c r="D36" s="167"/>
      <c r="E36" s="167"/>
      <c r="F36" s="167"/>
      <c r="G36" s="167"/>
      <c r="H36" s="167"/>
    </row>
    <row r="37" spans="1:8" s="2" customFormat="1" ht="84" customHeight="1">
      <c r="A37" s="173" t="s">
        <v>198</v>
      </c>
      <c r="B37" s="173"/>
      <c r="C37" s="173"/>
      <c r="D37" s="173"/>
      <c r="E37" s="173"/>
      <c r="F37" s="173"/>
      <c r="G37" s="173"/>
      <c r="H37" s="173"/>
    </row>
    <row r="38" spans="1:8" s="2" customFormat="1" ht="27" customHeight="1">
      <c r="A38" s="174" t="s">
        <v>8</v>
      </c>
      <c r="B38" s="175"/>
      <c r="C38" s="175"/>
      <c r="D38" s="175"/>
      <c r="E38" s="175"/>
      <c r="F38" s="175"/>
      <c r="G38" s="175"/>
      <c r="H38" s="176"/>
    </row>
    <row r="39" spans="1:8" s="2" customFormat="1" ht="16.5" customHeight="1">
      <c r="A39" s="177" t="s">
        <v>9</v>
      </c>
      <c r="B39" s="177"/>
      <c r="C39" s="177" t="s">
        <v>10</v>
      </c>
      <c r="D39" s="177" t="s">
        <v>11</v>
      </c>
      <c r="E39" s="177"/>
      <c r="F39" s="177" t="s">
        <v>12</v>
      </c>
      <c r="G39" s="177"/>
      <c r="H39" s="177"/>
    </row>
    <row r="40" spans="1:8" s="2" customFormat="1" ht="65.25" customHeight="1">
      <c r="A40" s="177"/>
      <c r="B40" s="177"/>
      <c r="C40" s="177"/>
      <c r="D40" s="63" t="s">
        <v>164</v>
      </c>
      <c r="E40" s="63" t="s">
        <v>165</v>
      </c>
      <c r="F40" s="63" t="s">
        <v>166</v>
      </c>
      <c r="G40" s="63" t="s">
        <v>13</v>
      </c>
      <c r="H40" s="63" t="s">
        <v>167</v>
      </c>
    </row>
    <row r="41" spans="1:8" s="2" customFormat="1" ht="14.25" customHeight="1">
      <c r="A41" s="134">
        <v>1</v>
      </c>
      <c r="B41" s="134"/>
      <c r="C41" s="62">
        <v>2</v>
      </c>
      <c r="D41" s="62">
        <v>3</v>
      </c>
      <c r="E41" s="62">
        <v>4</v>
      </c>
      <c r="F41" s="62">
        <v>5</v>
      </c>
      <c r="G41" s="62">
        <v>6</v>
      </c>
      <c r="H41" s="62">
        <v>7</v>
      </c>
    </row>
    <row r="42" spans="1:8" s="2" customFormat="1" ht="36" hidden="1" customHeight="1">
      <c r="A42" s="3"/>
      <c r="B42" s="4" t="s">
        <v>14</v>
      </c>
      <c r="C42" s="5" t="s">
        <v>15</v>
      </c>
      <c r="D42" s="6" t="e">
        <f>#REF!+#REF!</f>
        <v>#REF!</v>
      </c>
      <c r="E42" s="6" t="e">
        <f>#REF!+#REF!</f>
        <v>#REF!</v>
      </c>
      <c r="F42" s="6">
        <v>4800600</v>
      </c>
      <c r="G42" s="6">
        <v>5013900</v>
      </c>
      <c r="H42" s="6"/>
    </row>
    <row r="43" spans="1:8" s="2" customFormat="1" ht="24" customHeight="1">
      <c r="A43" s="142" t="s">
        <v>16</v>
      </c>
      <c r="B43" s="143"/>
      <c r="C43" s="7" t="s">
        <v>17</v>
      </c>
      <c r="D43" s="9">
        <v>27601</v>
      </c>
      <c r="E43" s="9">
        <f>35601-35601</f>
        <v>0</v>
      </c>
      <c r="F43" s="9">
        <v>1562499</v>
      </c>
      <c r="G43" s="10"/>
      <c r="H43" s="10"/>
    </row>
    <row r="44" spans="1:8" s="2" customFormat="1" ht="39" customHeight="1">
      <c r="A44" s="170" t="s">
        <v>56</v>
      </c>
      <c r="B44" s="171"/>
      <c r="C44" s="7" t="s">
        <v>17</v>
      </c>
      <c r="D44" s="9"/>
      <c r="E44" s="9">
        <v>1332740</v>
      </c>
      <c r="F44" s="9"/>
      <c r="G44" s="10"/>
      <c r="H44" s="10"/>
    </row>
    <row r="45" spans="1:8" s="2" customFormat="1" ht="20.25" customHeight="1">
      <c r="A45" s="142" t="s">
        <v>18</v>
      </c>
      <c r="B45" s="143"/>
      <c r="C45" s="7" t="s">
        <v>17</v>
      </c>
      <c r="D45" s="9">
        <v>30912</v>
      </c>
      <c r="E45" s="9">
        <v>844145</v>
      </c>
      <c r="F45" s="9">
        <v>858345</v>
      </c>
      <c r="G45" s="10"/>
      <c r="H45" s="10"/>
    </row>
    <row r="46" spans="1:8" s="2" customFormat="1" ht="22.5" customHeight="1">
      <c r="A46" s="152" t="s">
        <v>19</v>
      </c>
      <c r="B46" s="152"/>
      <c r="C46" s="7" t="s">
        <v>17</v>
      </c>
      <c r="D46" s="11">
        <v>58513</v>
      </c>
      <c r="E46" s="11">
        <f>SUM(E43:E45)</f>
        <v>2176885</v>
      </c>
      <c r="F46" s="11">
        <f>SUM(F43:F45)</f>
        <v>2420844</v>
      </c>
      <c r="G46" s="11"/>
      <c r="H46" s="11"/>
    </row>
    <row r="47" spans="1:8" s="2" customFormat="1" ht="23.25" customHeight="1">
      <c r="A47" s="172" t="s">
        <v>20</v>
      </c>
      <c r="B47" s="172"/>
      <c r="C47" s="172"/>
      <c r="D47" s="172"/>
      <c r="E47" s="172"/>
      <c r="F47" s="172"/>
      <c r="G47" s="172"/>
      <c r="H47" s="172"/>
    </row>
    <row r="48" spans="1:8" s="2" customFormat="1" ht="22.5" customHeight="1">
      <c r="A48" s="137" t="s">
        <v>4</v>
      </c>
      <c r="B48" s="137"/>
      <c r="C48" s="137"/>
      <c r="D48" s="137"/>
      <c r="E48" s="137"/>
      <c r="F48" s="137"/>
      <c r="G48" s="137"/>
      <c r="H48" s="137"/>
    </row>
    <row r="49" spans="1:8" s="2" customFormat="1" ht="23.25" customHeight="1">
      <c r="A49" s="137" t="s">
        <v>6</v>
      </c>
      <c r="B49" s="137"/>
      <c r="C49" s="137"/>
      <c r="D49" s="137"/>
      <c r="E49" s="137"/>
      <c r="F49" s="137"/>
      <c r="G49" s="137"/>
      <c r="H49" s="137"/>
    </row>
    <row r="50" spans="1:8" s="2" customFormat="1" ht="38.25" customHeight="1">
      <c r="A50" s="173" t="s">
        <v>199</v>
      </c>
      <c r="B50" s="173"/>
      <c r="C50" s="173"/>
      <c r="D50" s="173"/>
      <c r="E50" s="173"/>
      <c r="F50" s="173"/>
      <c r="G50" s="173"/>
      <c r="H50" s="173"/>
    </row>
    <row r="51" spans="1:8" s="2" customFormat="1" ht="20.25" customHeight="1">
      <c r="A51" s="134" t="s">
        <v>21</v>
      </c>
      <c r="B51" s="134"/>
      <c r="C51" s="134" t="s">
        <v>10</v>
      </c>
      <c r="D51" s="134" t="s">
        <v>11</v>
      </c>
      <c r="E51" s="134"/>
      <c r="F51" s="134" t="s">
        <v>12</v>
      </c>
      <c r="G51" s="134"/>
      <c r="H51" s="134"/>
    </row>
    <row r="52" spans="1:8" s="2" customFormat="1" ht="65.25" customHeight="1">
      <c r="A52" s="134"/>
      <c r="B52" s="134"/>
      <c r="C52" s="134"/>
      <c r="D52" s="62" t="s">
        <v>164</v>
      </c>
      <c r="E52" s="62" t="s">
        <v>165</v>
      </c>
      <c r="F52" s="62" t="s">
        <v>166</v>
      </c>
      <c r="G52" s="62" t="s">
        <v>13</v>
      </c>
      <c r="H52" s="62" t="s">
        <v>167</v>
      </c>
    </row>
    <row r="53" spans="1:8" s="2" customFormat="1" ht="19.5" customHeight="1">
      <c r="A53" s="134">
        <v>1</v>
      </c>
      <c r="B53" s="134"/>
      <c r="C53" s="62">
        <v>2</v>
      </c>
      <c r="D53" s="62">
        <v>3</v>
      </c>
      <c r="E53" s="62">
        <v>4</v>
      </c>
      <c r="F53" s="62">
        <v>5</v>
      </c>
      <c r="G53" s="62">
        <v>6</v>
      </c>
      <c r="H53" s="62">
        <v>7</v>
      </c>
    </row>
    <row r="54" spans="1:8" s="2" customFormat="1" ht="72" customHeight="1">
      <c r="A54" s="178" t="s">
        <v>237</v>
      </c>
      <c r="B54" s="179"/>
      <c r="C54" s="96" t="s">
        <v>168</v>
      </c>
      <c r="D54" s="11"/>
      <c r="E54" s="11"/>
      <c r="F54" s="58">
        <f>SUM(F55:F67)+F68</f>
        <v>21.160000000000004</v>
      </c>
      <c r="G54" s="58">
        <f>SUM(G55:G67)</f>
        <v>4.5</v>
      </c>
      <c r="H54" s="62"/>
    </row>
    <row r="55" spans="1:8" s="2" customFormat="1" ht="38.25" customHeight="1">
      <c r="A55" s="157" t="s">
        <v>60</v>
      </c>
      <c r="B55" s="157"/>
      <c r="C55" s="100" t="s">
        <v>168</v>
      </c>
      <c r="D55" s="11"/>
      <c r="E55" s="11"/>
      <c r="F55" s="58">
        <v>2.6</v>
      </c>
      <c r="G55" s="95"/>
      <c r="H55" s="95"/>
    </row>
    <row r="56" spans="1:8" s="2" customFormat="1" ht="39.75" customHeight="1">
      <c r="A56" s="157" t="s">
        <v>61</v>
      </c>
      <c r="B56" s="157"/>
      <c r="C56" s="100" t="s">
        <v>168</v>
      </c>
      <c r="D56" s="11"/>
      <c r="E56" s="11"/>
      <c r="F56" s="58">
        <v>3.08</v>
      </c>
      <c r="G56" s="95"/>
      <c r="H56" s="95"/>
    </row>
    <row r="57" spans="1:8" s="2" customFormat="1" ht="38.25" customHeight="1">
      <c r="A57" s="162" t="s">
        <v>62</v>
      </c>
      <c r="B57" s="162"/>
      <c r="C57" s="100" t="s">
        <v>168</v>
      </c>
      <c r="D57" s="11"/>
      <c r="E57" s="11"/>
      <c r="F57" s="58">
        <v>1.9</v>
      </c>
      <c r="G57" s="95"/>
      <c r="H57" s="95"/>
    </row>
    <row r="58" spans="1:8" s="2" customFormat="1" ht="37.5" customHeight="1">
      <c r="A58" s="162" t="s">
        <v>63</v>
      </c>
      <c r="B58" s="162"/>
      <c r="C58" s="100" t="s">
        <v>168</v>
      </c>
      <c r="D58" s="11"/>
      <c r="E58" s="11"/>
      <c r="F58" s="58">
        <v>1.9</v>
      </c>
      <c r="G58" s="95"/>
      <c r="H58" s="95"/>
    </row>
    <row r="59" spans="1:8" s="2" customFormat="1" ht="34.5" customHeight="1">
      <c r="A59" s="163" t="s">
        <v>64</v>
      </c>
      <c r="B59" s="163"/>
      <c r="C59" s="100" t="s">
        <v>168</v>
      </c>
      <c r="D59" s="11"/>
      <c r="E59" s="11"/>
      <c r="F59" s="58">
        <v>0.9</v>
      </c>
      <c r="G59" s="95"/>
      <c r="H59" s="95"/>
    </row>
    <row r="60" spans="1:8" s="2" customFormat="1" ht="39" customHeight="1">
      <c r="A60" s="163" t="s">
        <v>65</v>
      </c>
      <c r="B60" s="163"/>
      <c r="C60" s="100" t="s">
        <v>168</v>
      </c>
      <c r="D60" s="11"/>
      <c r="E60" s="11"/>
      <c r="F60" s="58">
        <v>0.9</v>
      </c>
      <c r="G60" s="95"/>
      <c r="H60" s="95"/>
    </row>
    <row r="61" spans="1:8" s="2" customFormat="1" ht="34.5" customHeight="1">
      <c r="A61" s="163" t="s">
        <v>66</v>
      </c>
      <c r="B61" s="163"/>
      <c r="C61" s="100" t="s">
        <v>168</v>
      </c>
      <c r="D61" s="11"/>
      <c r="E61" s="11"/>
      <c r="F61" s="58">
        <v>0.9</v>
      </c>
      <c r="G61" s="95"/>
      <c r="H61" s="95"/>
    </row>
    <row r="62" spans="1:8" s="2" customFormat="1" ht="35.25" customHeight="1">
      <c r="A62" s="163" t="s">
        <v>67</v>
      </c>
      <c r="B62" s="163"/>
      <c r="C62" s="100" t="s">
        <v>168</v>
      </c>
      <c r="D62" s="11"/>
      <c r="E62" s="11"/>
      <c r="F62" s="103">
        <v>0.48</v>
      </c>
      <c r="G62" s="95"/>
      <c r="H62" s="95"/>
    </row>
    <row r="63" spans="1:8" s="2" customFormat="1" ht="35.25" customHeight="1">
      <c r="A63" s="163" t="s">
        <v>68</v>
      </c>
      <c r="B63" s="163"/>
      <c r="C63" s="100" t="s">
        <v>168</v>
      </c>
      <c r="D63" s="11"/>
      <c r="E63" s="11"/>
      <c r="F63" s="103">
        <v>3.5</v>
      </c>
      <c r="G63" s="95"/>
      <c r="H63" s="95"/>
    </row>
    <row r="64" spans="1:8" s="2" customFormat="1" ht="51" customHeight="1">
      <c r="A64" s="146" t="s">
        <v>221</v>
      </c>
      <c r="B64" s="147"/>
      <c r="C64" s="100" t="s">
        <v>168</v>
      </c>
      <c r="D64" s="11"/>
      <c r="E64" s="11"/>
      <c r="F64" s="103"/>
      <c r="G64" s="100">
        <v>4.5</v>
      </c>
      <c r="H64" s="100"/>
    </row>
    <row r="65" spans="1:8" s="2" customFormat="1" ht="51" customHeight="1">
      <c r="A65" s="146" t="s">
        <v>173</v>
      </c>
      <c r="B65" s="147"/>
      <c r="C65" s="100" t="s">
        <v>168</v>
      </c>
      <c r="D65" s="11"/>
      <c r="E65" s="11"/>
      <c r="F65" s="103">
        <v>0.5</v>
      </c>
      <c r="G65" s="100"/>
      <c r="H65" s="100"/>
    </row>
    <row r="66" spans="1:8" s="2" customFormat="1" ht="38.25" customHeight="1">
      <c r="A66" s="163" t="s">
        <v>174</v>
      </c>
      <c r="B66" s="163"/>
      <c r="C66" s="95" t="s">
        <v>168</v>
      </c>
      <c r="D66" s="11"/>
      <c r="E66" s="11"/>
      <c r="F66" s="103">
        <v>1.9</v>
      </c>
      <c r="G66" s="95"/>
      <c r="H66" s="95"/>
    </row>
    <row r="67" spans="1:8" s="2" customFormat="1" ht="48" customHeight="1">
      <c r="A67" s="163" t="s">
        <v>175</v>
      </c>
      <c r="B67" s="163"/>
      <c r="C67" s="95" t="s">
        <v>168</v>
      </c>
      <c r="D67" s="11"/>
      <c r="E67" s="11"/>
      <c r="F67" s="103">
        <v>1.3</v>
      </c>
      <c r="G67" s="95"/>
      <c r="H67" s="95"/>
    </row>
    <row r="68" spans="1:8" s="2" customFormat="1" ht="50.25" customHeight="1">
      <c r="A68" s="146" t="s">
        <v>175</v>
      </c>
      <c r="B68" s="147"/>
      <c r="C68" s="104" t="s">
        <v>168</v>
      </c>
      <c r="D68" s="11"/>
      <c r="E68" s="11"/>
      <c r="F68" s="103">
        <v>1.3</v>
      </c>
      <c r="G68" s="104"/>
      <c r="H68" s="104"/>
    </row>
    <row r="69" spans="1:8" ht="12" customHeight="1">
      <c r="A69" s="43"/>
      <c r="B69" s="43"/>
      <c r="C69" s="12"/>
      <c r="D69" s="13"/>
      <c r="E69" s="13"/>
      <c r="F69" s="13"/>
      <c r="G69" s="13"/>
      <c r="H69" s="13"/>
    </row>
    <row r="70" spans="1:8" ht="24" customHeight="1">
      <c r="A70" s="134" t="s">
        <v>22</v>
      </c>
      <c r="B70" s="134"/>
      <c r="C70" s="134" t="s">
        <v>10</v>
      </c>
      <c r="D70" s="134" t="s">
        <v>11</v>
      </c>
      <c r="E70" s="134"/>
      <c r="F70" s="134" t="s">
        <v>12</v>
      </c>
      <c r="G70" s="134"/>
      <c r="H70" s="134"/>
    </row>
    <row r="71" spans="1:8" ht="72.75" customHeight="1">
      <c r="A71" s="134"/>
      <c r="B71" s="134"/>
      <c r="C71" s="134"/>
      <c r="D71" s="62" t="s">
        <v>164</v>
      </c>
      <c r="E71" s="62" t="s">
        <v>165</v>
      </c>
      <c r="F71" s="62" t="s">
        <v>166</v>
      </c>
      <c r="G71" s="62" t="s">
        <v>13</v>
      </c>
      <c r="H71" s="62" t="s">
        <v>167</v>
      </c>
    </row>
    <row r="72" spans="1:8" ht="16.5" customHeight="1">
      <c r="A72" s="134">
        <v>1</v>
      </c>
      <c r="B72" s="134"/>
      <c r="C72" s="62">
        <v>2</v>
      </c>
      <c r="D72" s="62">
        <v>3</v>
      </c>
      <c r="E72" s="62">
        <v>4</v>
      </c>
      <c r="F72" s="62">
        <v>5</v>
      </c>
      <c r="G72" s="62">
        <v>6</v>
      </c>
      <c r="H72" s="62">
        <v>7</v>
      </c>
    </row>
    <row r="73" spans="1:8" ht="30.75" hidden="1" customHeight="1">
      <c r="A73" s="178" t="s">
        <v>23</v>
      </c>
      <c r="B73" s="179"/>
      <c r="C73" s="62" t="s">
        <v>24</v>
      </c>
      <c r="D73" s="6"/>
      <c r="E73" s="9"/>
      <c r="F73" s="10">
        <f>F75</f>
        <v>0</v>
      </c>
      <c r="G73" s="10"/>
      <c r="H73" s="10"/>
    </row>
    <row r="74" spans="1:8" ht="39.75" hidden="1" customHeight="1">
      <c r="A74" s="138" t="s">
        <v>25</v>
      </c>
      <c r="B74" s="139"/>
      <c r="C74" s="62" t="s">
        <v>24</v>
      </c>
      <c r="D74" s="9"/>
      <c r="E74" s="9"/>
      <c r="F74" s="14"/>
      <c r="G74" s="10"/>
      <c r="H74" s="10"/>
    </row>
    <row r="75" spans="1:8" ht="54.75" hidden="1" customHeight="1">
      <c r="A75" s="138" t="s">
        <v>26</v>
      </c>
      <c r="B75" s="139"/>
      <c r="C75" s="62" t="s">
        <v>24</v>
      </c>
      <c r="D75" s="9"/>
      <c r="E75" s="9"/>
      <c r="F75" s="14">
        <f>35601-35601</f>
        <v>0</v>
      </c>
      <c r="G75" s="10"/>
      <c r="H75" s="10"/>
    </row>
    <row r="76" spans="1:8" ht="21" customHeight="1">
      <c r="A76" s="142" t="s">
        <v>27</v>
      </c>
      <c r="B76" s="143"/>
      <c r="C76" s="62" t="s">
        <v>24</v>
      </c>
      <c r="D76" s="6">
        <f>D77</f>
        <v>27601</v>
      </c>
      <c r="E76" s="6"/>
      <c r="F76" s="10"/>
      <c r="G76" s="10"/>
      <c r="H76" s="10"/>
    </row>
    <row r="77" spans="1:8" ht="47.25" customHeight="1">
      <c r="A77" s="138" t="s">
        <v>28</v>
      </c>
      <c r="B77" s="139"/>
      <c r="C77" s="62" t="s">
        <v>24</v>
      </c>
      <c r="D77" s="9">
        <f>128353-100752</f>
        <v>27601</v>
      </c>
      <c r="E77" s="9"/>
      <c r="F77" s="14"/>
      <c r="G77" s="10"/>
      <c r="H77" s="10"/>
    </row>
    <row r="78" spans="1:8" ht="66" hidden="1" customHeight="1">
      <c r="A78" s="138" t="s">
        <v>29</v>
      </c>
      <c r="B78" s="139"/>
      <c r="C78" s="62" t="s">
        <v>24</v>
      </c>
      <c r="D78" s="9"/>
      <c r="E78" s="9"/>
      <c r="F78" s="14"/>
      <c r="G78" s="10"/>
      <c r="H78" s="10"/>
    </row>
    <row r="79" spans="1:8" ht="42" hidden="1" customHeight="1">
      <c r="A79" s="138" t="s">
        <v>30</v>
      </c>
      <c r="B79" s="139"/>
      <c r="C79" s="62" t="s">
        <v>24</v>
      </c>
      <c r="D79" s="9"/>
      <c r="E79" s="9"/>
      <c r="F79" s="14"/>
      <c r="G79" s="10"/>
      <c r="H79" s="10"/>
    </row>
    <row r="80" spans="1:8" ht="38.25" hidden="1" customHeight="1">
      <c r="A80" s="138" t="s">
        <v>31</v>
      </c>
      <c r="B80" s="139"/>
      <c r="C80" s="62" t="s">
        <v>24</v>
      </c>
      <c r="D80" s="9"/>
      <c r="E80" s="9"/>
      <c r="F80" s="14"/>
      <c r="G80" s="10"/>
      <c r="H80" s="10"/>
    </row>
    <row r="81" spans="1:8" ht="33" customHeight="1">
      <c r="A81" s="138" t="s">
        <v>60</v>
      </c>
      <c r="B81" s="139"/>
      <c r="C81" s="62" t="s">
        <v>24</v>
      </c>
      <c r="D81" s="9"/>
      <c r="E81" s="9"/>
      <c r="F81" s="76">
        <v>115960</v>
      </c>
      <c r="G81" s="10"/>
      <c r="H81" s="10"/>
    </row>
    <row r="82" spans="1:8" ht="38.25" customHeight="1">
      <c r="A82" s="138" t="s">
        <v>61</v>
      </c>
      <c r="B82" s="139"/>
      <c r="C82" s="62" t="s">
        <v>24</v>
      </c>
      <c r="D82" s="9"/>
      <c r="E82" s="9"/>
      <c r="F82" s="76">
        <v>237502</v>
      </c>
      <c r="G82" s="10"/>
      <c r="H82" s="10"/>
    </row>
    <row r="83" spans="1:8" ht="38.25" customHeight="1">
      <c r="A83" s="146" t="s">
        <v>64</v>
      </c>
      <c r="B83" s="147"/>
      <c r="C83" s="62" t="s">
        <v>24</v>
      </c>
      <c r="D83" s="9"/>
      <c r="E83" s="9"/>
      <c r="F83" s="76">
        <v>34680</v>
      </c>
      <c r="G83" s="10"/>
      <c r="H83" s="10"/>
    </row>
    <row r="84" spans="1:8" ht="30.75" customHeight="1">
      <c r="A84" s="146" t="s">
        <v>65</v>
      </c>
      <c r="B84" s="147"/>
      <c r="C84" s="62" t="s">
        <v>24</v>
      </c>
      <c r="D84" s="9"/>
      <c r="E84" s="9"/>
      <c r="F84" s="76">
        <v>34680</v>
      </c>
      <c r="G84" s="10"/>
      <c r="H84" s="10"/>
    </row>
    <row r="85" spans="1:8" ht="38.25" customHeight="1">
      <c r="A85" s="146" t="s">
        <v>66</v>
      </c>
      <c r="B85" s="147"/>
      <c r="C85" s="62" t="s">
        <v>24</v>
      </c>
      <c r="D85" s="9"/>
      <c r="E85" s="9"/>
      <c r="F85" s="76">
        <v>34680</v>
      </c>
      <c r="G85" s="10"/>
      <c r="H85" s="10"/>
    </row>
    <row r="86" spans="1:8" ht="30.75" customHeight="1">
      <c r="A86" s="146" t="s">
        <v>68</v>
      </c>
      <c r="B86" s="147"/>
      <c r="C86" s="62" t="s">
        <v>24</v>
      </c>
      <c r="D86" s="9"/>
      <c r="E86" s="9"/>
      <c r="F86" s="76">
        <v>279297</v>
      </c>
      <c r="G86" s="10"/>
      <c r="H86" s="10"/>
    </row>
    <row r="87" spans="1:8" ht="50.25" customHeight="1">
      <c r="A87" s="146" t="s">
        <v>200</v>
      </c>
      <c r="B87" s="147"/>
      <c r="C87" s="7" t="s">
        <v>17</v>
      </c>
      <c r="D87" s="8"/>
      <c r="E87" s="9"/>
      <c r="F87" s="66">
        <v>189700</v>
      </c>
      <c r="G87" s="10"/>
      <c r="H87" s="10"/>
    </row>
    <row r="88" spans="1:8" ht="73.5" customHeight="1">
      <c r="A88" s="146" t="s">
        <v>221</v>
      </c>
      <c r="B88" s="147"/>
      <c r="C88" s="7" t="s">
        <v>17</v>
      </c>
      <c r="D88" s="8"/>
      <c r="E88" s="9"/>
      <c r="F88" s="66">
        <v>92620</v>
      </c>
      <c r="G88" s="10"/>
      <c r="H88" s="10"/>
    </row>
    <row r="89" spans="1:8" ht="50.25" customHeight="1">
      <c r="A89" s="146" t="s">
        <v>173</v>
      </c>
      <c r="B89" s="147"/>
      <c r="C89" s="7" t="s">
        <v>17</v>
      </c>
      <c r="D89" s="8"/>
      <c r="E89" s="9"/>
      <c r="F89" s="66">
        <v>76950</v>
      </c>
      <c r="G89" s="10"/>
      <c r="H89" s="10"/>
    </row>
    <row r="90" spans="1:8" ht="33" customHeight="1">
      <c r="A90" s="146" t="s">
        <v>174</v>
      </c>
      <c r="B90" s="147"/>
      <c r="C90" s="7" t="s">
        <v>17</v>
      </c>
      <c r="D90" s="8"/>
      <c r="E90" s="9"/>
      <c r="F90" s="66">
        <v>276870</v>
      </c>
      <c r="G90" s="10"/>
      <c r="H90" s="10"/>
    </row>
    <row r="91" spans="1:8" ht="50.25" customHeight="1">
      <c r="A91" s="146" t="s">
        <v>175</v>
      </c>
      <c r="B91" s="147"/>
      <c r="C91" s="7" t="s">
        <v>17</v>
      </c>
      <c r="D91" s="8"/>
      <c r="E91" s="9"/>
      <c r="F91" s="66">
        <v>189560</v>
      </c>
      <c r="G91" s="10"/>
      <c r="H91" s="10"/>
    </row>
    <row r="92" spans="1:8" ht="22.5" customHeight="1">
      <c r="A92" s="152" t="s">
        <v>32</v>
      </c>
      <c r="B92" s="152"/>
      <c r="C92" s="62" t="s">
        <v>24</v>
      </c>
      <c r="D92" s="11">
        <f>D73+D76</f>
        <v>27601</v>
      </c>
      <c r="E92" s="11"/>
      <c r="F92" s="11">
        <f>SUM(F81:F91)</f>
        <v>1562499</v>
      </c>
      <c r="G92" s="44" t="s">
        <v>33</v>
      </c>
      <c r="H92" s="44"/>
    </row>
    <row r="93" spans="1:8" ht="9" customHeight="1">
      <c r="A93" s="45"/>
      <c r="B93" s="46"/>
      <c r="C93" s="46"/>
      <c r="D93" s="46"/>
      <c r="E93" s="46"/>
      <c r="F93" s="46"/>
      <c r="G93" s="47"/>
      <c r="H93" s="46"/>
    </row>
    <row r="94" spans="1:8" ht="15.75" customHeight="1">
      <c r="A94" s="180" t="s">
        <v>57</v>
      </c>
      <c r="B94" s="180"/>
      <c r="C94" s="180"/>
      <c r="D94" s="180"/>
      <c r="E94" s="180"/>
      <c r="F94" s="180"/>
      <c r="G94" s="180"/>
      <c r="H94" s="180"/>
    </row>
    <row r="95" spans="1:8" ht="19.5" customHeight="1">
      <c r="A95" s="137" t="s">
        <v>4</v>
      </c>
      <c r="B95" s="137"/>
      <c r="C95" s="137"/>
      <c r="D95" s="137"/>
      <c r="E95" s="137"/>
      <c r="F95" s="137"/>
      <c r="G95" s="137"/>
      <c r="H95" s="137"/>
    </row>
    <row r="96" spans="1:8" ht="23.25" customHeight="1">
      <c r="A96" s="137" t="s">
        <v>6</v>
      </c>
      <c r="B96" s="137"/>
      <c r="C96" s="137"/>
      <c r="D96" s="137"/>
      <c r="E96" s="137"/>
      <c r="F96" s="137"/>
      <c r="G96" s="137"/>
      <c r="H96" s="137"/>
    </row>
    <row r="97" spans="1:8" ht="36.75" customHeight="1">
      <c r="A97" s="181" t="s">
        <v>58</v>
      </c>
      <c r="B97" s="181"/>
      <c r="C97" s="181"/>
      <c r="D97" s="181"/>
      <c r="E97" s="181"/>
      <c r="F97" s="181"/>
      <c r="G97" s="181"/>
      <c r="H97" s="181"/>
    </row>
    <row r="98" spans="1:8" ht="13.5" hidden="1" customHeight="1">
      <c r="A98" s="45"/>
      <c r="B98" s="46"/>
      <c r="C98" s="46"/>
      <c r="D98" s="46"/>
      <c r="E98" s="46"/>
      <c r="F98" s="46"/>
      <c r="G98" s="47"/>
      <c r="H98" s="46"/>
    </row>
    <row r="99" spans="1:8" ht="17.25" customHeight="1">
      <c r="A99" s="134" t="s">
        <v>21</v>
      </c>
      <c r="B99" s="134"/>
      <c r="C99" s="134" t="s">
        <v>10</v>
      </c>
      <c r="D99" s="134" t="s">
        <v>11</v>
      </c>
      <c r="E99" s="134"/>
      <c r="F99" s="134" t="s">
        <v>12</v>
      </c>
      <c r="G99" s="134"/>
      <c r="H99" s="134"/>
    </row>
    <row r="100" spans="1:8" ht="69.75" customHeight="1">
      <c r="A100" s="134"/>
      <c r="B100" s="134"/>
      <c r="C100" s="134"/>
      <c r="D100" s="62" t="s">
        <v>164</v>
      </c>
      <c r="E100" s="62" t="s">
        <v>165</v>
      </c>
      <c r="F100" s="62" t="s">
        <v>166</v>
      </c>
      <c r="G100" s="62" t="s">
        <v>13</v>
      </c>
      <c r="H100" s="62" t="s">
        <v>167</v>
      </c>
    </row>
    <row r="101" spans="1:8" ht="16.5" customHeight="1">
      <c r="A101" s="134">
        <v>1</v>
      </c>
      <c r="B101" s="134"/>
      <c r="C101" s="62">
        <v>2</v>
      </c>
      <c r="D101" s="62">
        <v>3</v>
      </c>
      <c r="E101" s="62">
        <v>4</v>
      </c>
      <c r="F101" s="62">
        <v>5</v>
      </c>
      <c r="G101" s="62">
        <v>6</v>
      </c>
      <c r="H101" s="62">
        <v>7</v>
      </c>
    </row>
    <row r="102" spans="1:8" ht="69.75" customHeight="1">
      <c r="A102" s="178" t="s">
        <v>59</v>
      </c>
      <c r="B102" s="179"/>
      <c r="C102" s="101" t="s">
        <v>168</v>
      </c>
      <c r="D102" s="11"/>
      <c r="E102" s="58">
        <v>0.9</v>
      </c>
      <c r="F102" s="58">
        <f>SUM(F103:F113)</f>
        <v>16.160000000000004</v>
      </c>
      <c r="G102" s="62"/>
      <c r="H102" s="62"/>
    </row>
    <row r="103" spans="1:8" ht="39" customHeight="1">
      <c r="A103" s="157" t="s">
        <v>60</v>
      </c>
      <c r="B103" s="157"/>
      <c r="C103" s="100" t="s">
        <v>168</v>
      </c>
      <c r="D103" s="11"/>
      <c r="E103" s="11"/>
      <c r="F103" s="58">
        <v>2.6</v>
      </c>
      <c r="G103" s="100"/>
      <c r="H103" s="100"/>
    </row>
    <row r="104" spans="1:8" ht="37.5" customHeight="1">
      <c r="A104" s="157" t="s">
        <v>61</v>
      </c>
      <c r="B104" s="157"/>
      <c r="C104" s="100" t="s">
        <v>168</v>
      </c>
      <c r="D104" s="11"/>
      <c r="E104" s="11"/>
      <c r="F104" s="58">
        <v>3.08</v>
      </c>
      <c r="G104" s="100"/>
      <c r="H104" s="100"/>
    </row>
    <row r="105" spans="1:8" ht="38.25" customHeight="1">
      <c r="A105" s="162" t="s">
        <v>62</v>
      </c>
      <c r="B105" s="162"/>
      <c r="C105" s="100" t="s">
        <v>168</v>
      </c>
      <c r="D105" s="11"/>
      <c r="E105" s="11"/>
      <c r="F105" s="58">
        <v>1.9</v>
      </c>
      <c r="G105" s="100"/>
      <c r="H105" s="100"/>
    </row>
    <row r="106" spans="1:8" ht="36" customHeight="1">
      <c r="A106" s="162" t="s">
        <v>63</v>
      </c>
      <c r="B106" s="162"/>
      <c r="C106" s="100" t="s">
        <v>168</v>
      </c>
      <c r="D106" s="11"/>
      <c r="E106" s="11"/>
      <c r="F106" s="58">
        <v>1.9</v>
      </c>
      <c r="G106" s="100"/>
      <c r="H106" s="100"/>
    </row>
    <row r="107" spans="1:8" ht="33" customHeight="1">
      <c r="A107" s="163" t="s">
        <v>64</v>
      </c>
      <c r="B107" s="163"/>
      <c r="C107" s="100" t="s">
        <v>168</v>
      </c>
      <c r="D107" s="11"/>
      <c r="E107" s="11"/>
      <c r="F107" s="58">
        <v>0.9</v>
      </c>
      <c r="G107" s="100"/>
      <c r="H107" s="100"/>
    </row>
    <row r="108" spans="1:8" ht="33.75" customHeight="1">
      <c r="A108" s="163" t="s">
        <v>65</v>
      </c>
      <c r="B108" s="163"/>
      <c r="C108" s="100" t="s">
        <v>168</v>
      </c>
      <c r="D108" s="11"/>
      <c r="E108" s="11"/>
      <c r="F108" s="58">
        <v>0.9</v>
      </c>
      <c r="G108" s="100"/>
      <c r="H108" s="100"/>
    </row>
    <row r="109" spans="1:8" ht="33.75" customHeight="1">
      <c r="A109" s="163" t="s">
        <v>66</v>
      </c>
      <c r="B109" s="163"/>
      <c r="C109" s="100" t="s">
        <v>168</v>
      </c>
      <c r="D109" s="11"/>
      <c r="E109" s="11"/>
      <c r="F109" s="58">
        <v>0.9</v>
      </c>
      <c r="G109" s="100"/>
      <c r="H109" s="100"/>
    </row>
    <row r="110" spans="1:8" ht="34.5" customHeight="1">
      <c r="A110" s="163" t="s">
        <v>67</v>
      </c>
      <c r="B110" s="163"/>
      <c r="C110" s="100" t="s">
        <v>168</v>
      </c>
      <c r="D110" s="11"/>
      <c r="E110" s="11"/>
      <c r="F110" s="103">
        <v>0.48</v>
      </c>
      <c r="G110" s="100"/>
      <c r="H110" s="100"/>
    </row>
    <row r="111" spans="1:8" ht="32.25" customHeight="1">
      <c r="A111" s="163" t="s">
        <v>68</v>
      </c>
      <c r="B111" s="163"/>
      <c r="C111" s="100" t="s">
        <v>168</v>
      </c>
      <c r="D111" s="11"/>
      <c r="E111" s="11"/>
      <c r="F111" s="103">
        <v>3.5</v>
      </c>
      <c r="G111" s="100"/>
      <c r="H111" s="100"/>
    </row>
    <row r="112" spans="1:8" ht="35.25" customHeight="1">
      <c r="A112" s="157" t="s">
        <v>69</v>
      </c>
      <c r="B112" s="157"/>
      <c r="C112" s="100" t="s">
        <v>168</v>
      </c>
      <c r="D112" s="11"/>
      <c r="E112" s="58">
        <v>0.6</v>
      </c>
      <c r="F112" s="103"/>
      <c r="G112" s="100"/>
      <c r="H112" s="100"/>
    </row>
    <row r="113" spans="1:8" ht="37.5" customHeight="1">
      <c r="A113" s="157" t="s">
        <v>70</v>
      </c>
      <c r="B113" s="157"/>
      <c r="C113" s="100" t="s">
        <v>168</v>
      </c>
      <c r="D113" s="11"/>
      <c r="E113" s="58">
        <v>0.25</v>
      </c>
      <c r="F113" s="103"/>
      <c r="G113" s="100"/>
      <c r="H113" s="100"/>
    </row>
    <row r="114" spans="1:8" ht="8.25" customHeight="1">
      <c r="A114" s="94"/>
      <c r="B114" s="94"/>
      <c r="C114" s="102"/>
      <c r="D114" s="49"/>
      <c r="E114" s="49"/>
      <c r="F114" s="49"/>
      <c r="G114" s="12"/>
      <c r="H114" s="12"/>
    </row>
    <row r="115" spans="1:8" ht="23.25" customHeight="1">
      <c r="A115" s="134" t="s">
        <v>22</v>
      </c>
      <c r="B115" s="134"/>
      <c r="C115" s="134" t="s">
        <v>10</v>
      </c>
      <c r="D115" s="134" t="s">
        <v>11</v>
      </c>
      <c r="E115" s="134"/>
      <c r="F115" s="134" t="s">
        <v>12</v>
      </c>
      <c r="G115" s="134"/>
      <c r="H115" s="134"/>
    </row>
    <row r="116" spans="1:8" ht="63.75" customHeight="1">
      <c r="A116" s="134"/>
      <c r="B116" s="134"/>
      <c r="C116" s="134"/>
      <c r="D116" s="62" t="s">
        <v>164</v>
      </c>
      <c r="E116" s="62" t="s">
        <v>165</v>
      </c>
      <c r="F116" s="62" t="s">
        <v>166</v>
      </c>
      <c r="G116" s="62" t="s">
        <v>13</v>
      </c>
      <c r="H116" s="62" t="s">
        <v>167</v>
      </c>
    </row>
    <row r="117" spans="1:8" ht="13.5" customHeight="1">
      <c r="A117" s="134">
        <v>1</v>
      </c>
      <c r="B117" s="134"/>
      <c r="C117" s="62">
        <v>2</v>
      </c>
      <c r="D117" s="62">
        <v>3</v>
      </c>
      <c r="E117" s="62">
        <v>4</v>
      </c>
      <c r="F117" s="62">
        <v>5</v>
      </c>
      <c r="G117" s="62">
        <v>6</v>
      </c>
      <c r="H117" s="62">
        <v>7</v>
      </c>
    </row>
    <row r="118" spans="1:8" ht="34.5" customHeight="1">
      <c r="A118" s="138" t="s">
        <v>60</v>
      </c>
      <c r="B118" s="139"/>
      <c r="C118" s="62" t="s">
        <v>24</v>
      </c>
      <c r="D118" s="9"/>
      <c r="E118" s="14">
        <v>248510</v>
      </c>
      <c r="F118" s="14"/>
      <c r="G118" s="10"/>
      <c r="H118" s="10"/>
    </row>
    <row r="119" spans="1:8" ht="33" customHeight="1">
      <c r="A119" s="138" t="s">
        <v>61</v>
      </c>
      <c r="B119" s="139"/>
      <c r="C119" s="62" t="s">
        <v>24</v>
      </c>
      <c r="D119" s="9"/>
      <c r="E119" s="14">
        <v>194349</v>
      </c>
      <c r="F119" s="14"/>
      <c r="G119" s="10"/>
      <c r="H119" s="10"/>
    </row>
    <row r="120" spans="1:8" ht="32.25" customHeight="1">
      <c r="A120" s="182" t="s">
        <v>62</v>
      </c>
      <c r="B120" s="145"/>
      <c r="C120" s="62" t="s">
        <v>24</v>
      </c>
      <c r="D120" s="6"/>
      <c r="E120" s="14">
        <v>213596</v>
      </c>
      <c r="F120" s="14"/>
      <c r="G120" s="10"/>
      <c r="H120" s="10"/>
    </row>
    <row r="121" spans="1:8" ht="34.5" customHeight="1">
      <c r="A121" s="182" t="s">
        <v>63</v>
      </c>
      <c r="B121" s="145"/>
      <c r="C121" s="62" t="s">
        <v>24</v>
      </c>
      <c r="D121" s="9"/>
      <c r="E121" s="14">
        <v>215172</v>
      </c>
      <c r="F121" s="14"/>
      <c r="G121" s="10"/>
      <c r="H121" s="10"/>
    </row>
    <row r="122" spans="1:8" ht="34.5" customHeight="1">
      <c r="A122" s="146" t="s">
        <v>64</v>
      </c>
      <c r="B122" s="147"/>
      <c r="C122" s="62" t="s">
        <v>24</v>
      </c>
      <c r="D122" s="9"/>
      <c r="E122" s="14">
        <v>62537</v>
      </c>
      <c r="F122" s="14"/>
      <c r="G122" s="10"/>
      <c r="H122" s="10"/>
    </row>
    <row r="123" spans="1:8" ht="35.25" customHeight="1">
      <c r="A123" s="146" t="s">
        <v>65</v>
      </c>
      <c r="B123" s="147"/>
      <c r="C123" s="62" t="s">
        <v>24</v>
      </c>
      <c r="D123" s="9"/>
      <c r="E123" s="14">
        <v>62545</v>
      </c>
      <c r="F123" s="14"/>
      <c r="G123" s="10"/>
      <c r="H123" s="10"/>
    </row>
    <row r="124" spans="1:8" ht="35.25" customHeight="1">
      <c r="A124" s="146" t="s">
        <v>66</v>
      </c>
      <c r="B124" s="147"/>
      <c r="C124" s="62" t="s">
        <v>24</v>
      </c>
      <c r="D124" s="9"/>
      <c r="E124" s="14">
        <v>58906</v>
      </c>
      <c r="F124" s="14"/>
      <c r="G124" s="10"/>
      <c r="H124" s="10"/>
    </row>
    <row r="125" spans="1:8" ht="33.75" customHeight="1">
      <c r="A125" s="146" t="s">
        <v>67</v>
      </c>
      <c r="B125" s="147"/>
      <c r="C125" s="62" t="s">
        <v>24</v>
      </c>
      <c r="D125" s="9"/>
      <c r="E125" s="14">
        <v>53385</v>
      </c>
      <c r="F125" s="14"/>
      <c r="G125" s="10"/>
      <c r="H125" s="10"/>
    </row>
    <row r="126" spans="1:8" ht="35.25" customHeight="1">
      <c r="A126" s="146" t="s">
        <v>68</v>
      </c>
      <c r="B126" s="147"/>
      <c r="C126" s="62" t="s">
        <v>24</v>
      </c>
      <c r="D126" s="9"/>
      <c r="E126" s="14">
        <v>135191</v>
      </c>
      <c r="F126" s="14"/>
      <c r="G126" s="10"/>
      <c r="H126" s="10"/>
    </row>
    <row r="127" spans="1:8" ht="35.25" customHeight="1">
      <c r="A127" s="138" t="s">
        <v>69</v>
      </c>
      <c r="B127" s="139"/>
      <c r="C127" s="62" t="s">
        <v>24</v>
      </c>
      <c r="D127" s="9"/>
      <c r="E127" s="14">
        <v>59188</v>
      </c>
      <c r="F127" s="14"/>
      <c r="G127" s="10"/>
      <c r="H127" s="10"/>
    </row>
    <row r="128" spans="1:8" ht="34.5" customHeight="1">
      <c r="A128" s="138" t="s">
        <v>70</v>
      </c>
      <c r="B128" s="139"/>
      <c r="C128" s="62" t="s">
        <v>24</v>
      </c>
      <c r="D128" s="9"/>
      <c r="E128" s="14">
        <v>29361</v>
      </c>
      <c r="F128" s="14"/>
      <c r="G128" s="10"/>
      <c r="H128" s="10"/>
    </row>
    <row r="129" spans="1:8" ht="25.5" customHeight="1">
      <c r="A129" s="152" t="s">
        <v>32</v>
      </c>
      <c r="B129" s="152"/>
      <c r="C129" s="62" t="s">
        <v>24</v>
      </c>
      <c r="D129" s="11"/>
      <c r="E129" s="11">
        <f>SUM(E118:E128)</f>
        <v>1332740</v>
      </c>
      <c r="F129" s="11"/>
      <c r="G129" s="44" t="s">
        <v>33</v>
      </c>
      <c r="H129" s="44"/>
    </row>
    <row r="130" spans="1:8" ht="8.25" customHeight="1">
      <c r="A130" s="45"/>
      <c r="B130" s="46"/>
      <c r="C130" s="46"/>
      <c r="D130" s="46"/>
      <c r="E130" s="46"/>
      <c r="F130" s="46"/>
      <c r="G130" s="47"/>
      <c r="H130" s="46"/>
    </row>
    <row r="131" spans="1:8" ht="13.5" hidden="1" customHeight="1">
      <c r="A131" s="45"/>
      <c r="B131" s="46"/>
      <c r="C131" s="46"/>
      <c r="D131" s="46"/>
      <c r="E131" s="46"/>
      <c r="F131" s="46"/>
      <c r="G131" s="47"/>
      <c r="H131" s="46"/>
    </row>
    <row r="132" spans="1:8" ht="21.75" customHeight="1">
      <c r="A132" s="180" t="s">
        <v>34</v>
      </c>
      <c r="B132" s="180"/>
      <c r="C132" s="180"/>
      <c r="D132" s="180"/>
      <c r="E132" s="180"/>
      <c r="F132" s="180"/>
      <c r="G132" s="180"/>
      <c r="H132" s="180"/>
    </row>
    <row r="133" spans="1:8" ht="24" customHeight="1">
      <c r="A133" s="137" t="s">
        <v>4</v>
      </c>
      <c r="B133" s="137"/>
      <c r="C133" s="137"/>
      <c r="D133" s="137"/>
      <c r="E133" s="137"/>
      <c r="F133" s="137"/>
      <c r="G133" s="137"/>
      <c r="H133" s="137"/>
    </row>
    <row r="134" spans="1:8" ht="15.75" customHeight="1">
      <c r="A134" s="137" t="s">
        <v>6</v>
      </c>
      <c r="B134" s="137"/>
      <c r="C134" s="137"/>
      <c r="D134" s="137"/>
      <c r="E134" s="137"/>
      <c r="F134" s="137"/>
      <c r="G134" s="137"/>
      <c r="H134" s="137"/>
    </row>
    <row r="135" spans="1:8" ht="40.5" customHeight="1">
      <c r="A135" s="173" t="s">
        <v>35</v>
      </c>
      <c r="B135" s="173"/>
      <c r="C135" s="173"/>
      <c r="D135" s="173"/>
      <c r="E135" s="173"/>
      <c r="F135" s="173"/>
      <c r="G135" s="173"/>
      <c r="H135" s="173"/>
    </row>
    <row r="136" spans="1:8" ht="18" customHeight="1">
      <c r="A136" s="134" t="s">
        <v>21</v>
      </c>
      <c r="B136" s="134"/>
      <c r="C136" s="134" t="s">
        <v>10</v>
      </c>
      <c r="D136" s="134" t="s">
        <v>11</v>
      </c>
      <c r="E136" s="134"/>
      <c r="F136" s="134" t="s">
        <v>12</v>
      </c>
      <c r="G136" s="134"/>
      <c r="H136" s="134"/>
    </row>
    <row r="137" spans="1:8" ht="63">
      <c r="A137" s="134"/>
      <c r="B137" s="134"/>
      <c r="C137" s="134"/>
      <c r="D137" s="62" t="s">
        <v>164</v>
      </c>
      <c r="E137" s="62" t="s">
        <v>165</v>
      </c>
      <c r="F137" s="62" t="s">
        <v>166</v>
      </c>
      <c r="G137" s="62" t="s">
        <v>13</v>
      </c>
      <c r="H137" s="62" t="s">
        <v>167</v>
      </c>
    </row>
    <row r="138" spans="1:8">
      <c r="A138" s="134">
        <v>1</v>
      </c>
      <c r="B138" s="134"/>
      <c r="C138" s="62">
        <v>2</v>
      </c>
      <c r="D138" s="62">
        <v>3</v>
      </c>
      <c r="E138" s="62">
        <v>4</v>
      </c>
      <c r="F138" s="62">
        <v>5</v>
      </c>
      <c r="G138" s="62">
        <v>6</v>
      </c>
      <c r="H138" s="62">
        <v>7</v>
      </c>
    </row>
    <row r="139" spans="1:8" ht="23.25" hidden="1" customHeight="1">
      <c r="A139" s="134" t="s">
        <v>21</v>
      </c>
      <c r="B139" s="134"/>
      <c r="C139" s="134" t="s">
        <v>10</v>
      </c>
      <c r="D139" s="134" t="s">
        <v>11</v>
      </c>
      <c r="E139" s="134"/>
      <c r="F139" s="134" t="s">
        <v>12</v>
      </c>
      <c r="G139" s="134"/>
      <c r="H139" s="134"/>
    </row>
    <row r="140" spans="1:8" ht="63" hidden="1">
      <c r="A140" s="134"/>
      <c r="B140" s="134"/>
      <c r="C140" s="134"/>
      <c r="D140" s="62" t="s">
        <v>164</v>
      </c>
      <c r="E140" s="62" t="s">
        <v>165</v>
      </c>
      <c r="F140" s="62" t="s">
        <v>166</v>
      </c>
      <c r="G140" s="62" t="s">
        <v>13</v>
      </c>
      <c r="H140" s="62" t="s">
        <v>167</v>
      </c>
    </row>
    <row r="141" spans="1:8" hidden="1">
      <c r="A141" s="134">
        <v>1</v>
      </c>
      <c r="B141" s="134"/>
      <c r="C141" s="62">
        <v>2</v>
      </c>
      <c r="D141" s="62">
        <v>3</v>
      </c>
      <c r="E141" s="62">
        <v>4</v>
      </c>
      <c r="F141" s="62">
        <v>5</v>
      </c>
      <c r="G141" s="62">
        <v>6</v>
      </c>
      <c r="H141" s="62">
        <v>7</v>
      </c>
    </row>
    <row r="142" spans="1:8" ht="67.5" hidden="1" customHeight="1">
      <c r="A142" s="178" t="s">
        <v>36</v>
      </c>
      <c r="B142" s="179"/>
      <c r="C142" s="63" t="s">
        <v>168</v>
      </c>
      <c r="D142" s="58">
        <v>340.8</v>
      </c>
      <c r="E142" s="58">
        <v>340</v>
      </c>
      <c r="F142" s="15"/>
      <c r="G142" s="15"/>
      <c r="H142" s="15"/>
    </row>
    <row r="143" spans="1:8" ht="45" hidden="1" customHeight="1">
      <c r="A143" s="138" t="s">
        <v>25</v>
      </c>
      <c r="B143" s="139"/>
      <c r="C143" s="62" t="s">
        <v>168</v>
      </c>
      <c r="D143" s="9"/>
      <c r="E143" s="59">
        <v>3.6</v>
      </c>
      <c r="F143" s="10"/>
      <c r="G143" s="10"/>
      <c r="H143" s="10"/>
    </row>
    <row r="144" spans="1:8" ht="48.75" hidden="1" customHeight="1">
      <c r="A144" s="150" t="s">
        <v>37</v>
      </c>
      <c r="B144" s="151"/>
      <c r="C144" s="62" t="s">
        <v>168</v>
      </c>
      <c r="D144" s="9"/>
      <c r="E144" s="59">
        <v>3</v>
      </c>
      <c r="F144" s="10"/>
      <c r="G144" s="10"/>
      <c r="H144" s="10"/>
    </row>
    <row r="145" spans="1:8" ht="38.25" hidden="1" customHeight="1">
      <c r="A145" s="150" t="s">
        <v>39</v>
      </c>
      <c r="B145" s="151"/>
      <c r="C145" s="62" t="s">
        <v>168</v>
      </c>
      <c r="D145" s="6"/>
      <c r="E145" s="59">
        <v>3.5</v>
      </c>
      <c r="F145" s="10"/>
      <c r="G145" s="10"/>
      <c r="H145" s="10"/>
    </row>
    <row r="146" spans="1:8" ht="35.25" hidden="1" customHeight="1">
      <c r="A146" s="150" t="s">
        <v>40</v>
      </c>
      <c r="B146" s="151"/>
      <c r="C146" s="62" t="s">
        <v>168</v>
      </c>
      <c r="D146" s="6"/>
      <c r="E146" s="59">
        <v>1.3</v>
      </c>
      <c r="F146" s="10"/>
      <c r="G146" s="10"/>
      <c r="H146" s="10"/>
    </row>
    <row r="147" spans="1:8" ht="32.25" hidden="1" customHeight="1">
      <c r="A147" s="150" t="s">
        <v>41</v>
      </c>
      <c r="B147" s="151"/>
      <c r="C147" s="62" t="s">
        <v>168</v>
      </c>
      <c r="D147" s="6"/>
      <c r="E147" s="59"/>
      <c r="F147" s="59">
        <v>1.3</v>
      </c>
      <c r="G147" s="59"/>
      <c r="H147" s="10"/>
    </row>
    <row r="148" spans="1:8" ht="61.5" hidden="1" customHeight="1">
      <c r="A148" s="138" t="s">
        <v>28</v>
      </c>
      <c r="B148" s="139"/>
      <c r="C148" s="62" t="s">
        <v>168</v>
      </c>
      <c r="D148" s="9"/>
      <c r="E148" s="59">
        <v>3.7</v>
      </c>
      <c r="F148" s="10"/>
      <c r="G148" s="10"/>
      <c r="H148" s="10"/>
    </row>
    <row r="149" spans="1:8" ht="38.25" hidden="1" customHeight="1">
      <c r="A149" s="138" t="s">
        <v>44</v>
      </c>
      <c r="B149" s="139"/>
      <c r="C149" s="62" t="s">
        <v>168</v>
      </c>
      <c r="D149" s="9"/>
      <c r="E149" s="59">
        <v>1.7</v>
      </c>
      <c r="F149" s="10"/>
      <c r="G149" s="10"/>
      <c r="H149" s="10"/>
    </row>
    <row r="150" spans="1:8" ht="44.25" hidden="1" customHeight="1">
      <c r="A150" s="138" t="s">
        <v>45</v>
      </c>
      <c r="B150" s="139"/>
      <c r="C150" s="62" t="s">
        <v>168</v>
      </c>
      <c r="D150" s="9"/>
      <c r="E150" s="59"/>
      <c r="F150" s="59">
        <v>1.7</v>
      </c>
      <c r="G150" s="59"/>
      <c r="H150" s="10"/>
    </row>
    <row r="151" spans="1:8" ht="42.75" hidden="1" customHeight="1">
      <c r="A151" s="138" t="s">
        <v>72</v>
      </c>
      <c r="B151" s="139"/>
      <c r="C151" s="62" t="s">
        <v>168</v>
      </c>
      <c r="D151" s="6"/>
      <c r="E151" s="59">
        <v>2</v>
      </c>
      <c r="F151" s="10"/>
      <c r="G151" s="10"/>
      <c r="H151" s="10"/>
    </row>
    <row r="152" spans="1:8" ht="39" hidden="1" customHeight="1">
      <c r="A152" s="138" t="s">
        <v>73</v>
      </c>
      <c r="B152" s="139"/>
      <c r="C152" s="62" t="s">
        <v>168</v>
      </c>
      <c r="D152" s="6"/>
      <c r="E152" s="59">
        <v>2</v>
      </c>
      <c r="F152" s="10"/>
      <c r="G152" s="10"/>
      <c r="H152" s="10"/>
    </row>
    <row r="153" spans="1:8" ht="45" hidden="1" customHeight="1">
      <c r="A153" s="138" t="s">
        <v>74</v>
      </c>
      <c r="B153" s="139"/>
      <c r="C153" s="62" t="s">
        <v>168</v>
      </c>
      <c r="D153" s="6"/>
      <c r="E153" s="59">
        <v>0.4</v>
      </c>
      <c r="F153" s="10"/>
      <c r="G153" s="10"/>
      <c r="H153" s="10"/>
    </row>
    <row r="154" spans="1:8" ht="47.25" hidden="1" customHeight="1">
      <c r="A154" s="138" t="s">
        <v>69</v>
      </c>
      <c r="B154" s="139"/>
      <c r="C154" s="62" t="s">
        <v>168</v>
      </c>
      <c r="D154" s="6"/>
      <c r="E154" s="59">
        <v>0.6</v>
      </c>
      <c r="F154" s="10"/>
      <c r="G154" s="10"/>
      <c r="H154" s="10"/>
    </row>
    <row r="155" spans="1:8" ht="50.25" hidden="1" customHeight="1">
      <c r="A155" s="138" t="s">
        <v>60</v>
      </c>
      <c r="B155" s="139"/>
      <c r="C155" s="62" t="s">
        <v>168</v>
      </c>
      <c r="D155" s="8"/>
      <c r="E155" s="9"/>
      <c r="F155" s="59">
        <v>2.6</v>
      </c>
      <c r="G155" s="10"/>
      <c r="H155" s="10"/>
    </row>
    <row r="156" spans="1:8" ht="50.25" hidden="1" customHeight="1">
      <c r="A156" s="138" t="s">
        <v>61</v>
      </c>
      <c r="B156" s="139"/>
      <c r="C156" s="62" t="s">
        <v>168</v>
      </c>
      <c r="D156" s="8"/>
      <c r="E156" s="9"/>
      <c r="F156" s="59">
        <v>3</v>
      </c>
      <c r="G156" s="10"/>
      <c r="H156" s="10"/>
    </row>
    <row r="157" spans="1:8" ht="50.25" hidden="1" customHeight="1">
      <c r="A157" s="146" t="s">
        <v>64</v>
      </c>
      <c r="B157" s="147"/>
      <c r="C157" s="62" t="s">
        <v>168</v>
      </c>
      <c r="D157" s="8"/>
      <c r="E157" s="9"/>
      <c r="F157" s="59">
        <v>0.9</v>
      </c>
      <c r="G157" s="10"/>
      <c r="H157" s="10"/>
    </row>
    <row r="158" spans="1:8" ht="50.25" hidden="1" customHeight="1">
      <c r="A158" s="146" t="s">
        <v>65</v>
      </c>
      <c r="B158" s="147"/>
      <c r="C158" s="62" t="s">
        <v>168</v>
      </c>
      <c r="D158" s="8"/>
      <c r="E158" s="9"/>
      <c r="F158" s="59">
        <v>0.9</v>
      </c>
      <c r="G158" s="10"/>
      <c r="H158" s="10"/>
    </row>
    <row r="159" spans="1:8" ht="50.25" hidden="1" customHeight="1">
      <c r="A159" s="146" t="s">
        <v>66</v>
      </c>
      <c r="B159" s="147"/>
      <c r="C159" s="62" t="s">
        <v>168</v>
      </c>
      <c r="D159" s="8"/>
      <c r="E159" s="9"/>
      <c r="F159" s="59">
        <v>0.9</v>
      </c>
      <c r="G159" s="10"/>
      <c r="H159" s="10"/>
    </row>
    <row r="160" spans="1:8" ht="50.25" hidden="1" customHeight="1">
      <c r="A160" s="146" t="s">
        <v>68</v>
      </c>
      <c r="B160" s="147"/>
      <c r="C160" s="62" t="s">
        <v>168</v>
      </c>
      <c r="D160" s="8"/>
      <c r="E160" s="9"/>
      <c r="F160" s="59">
        <v>3.5</v>
      </c>
      <c r="G160" s="10"/>
      <c r="H160" s="10"/>
    </row>
    <row r="161" spans="1:8" ht="50.25" hidden="1" customHeight="1">
      <c r="A161" s="146" t="s">
        <v>171</v>
      </c>
      <c r="B161" s="147"/>
      <c r="C161" s="62" t="s">
        <v>168</v>
      </c>
      <c r="D161" s="8"/>
      <c r="E161" s="9"/>
      <c r="F161" s="59">
        <v>1.3</v>
      </c>
      <c r="G161" s="10"/>
      <c r="H161" s="10"/>
    </row>
    <row r="162" spans="1:8" ht="50.25" hidden="1" customHeight="1">
      <c r="A162" s="146" t="s">
        <v>172</v>
      </c>
      <c r="B162" s="147"/>
      <c r="C162" s="62" t="s">
        <v>168</v>
      </c>
      <c r="D162" s="8"/>
      <c r="E162" s="9"/>
      <c r="F162" s="59"/>
      <c r="G162" s="59">
        <v>4.5</v>
      </c>
      <c r="H162" s="10"/>
    </row>
    <row r="163" spans="1:8" ht="50.25" hidden="1" customHeight="1">
      <c r="A163" s="146" t="s">
        <v>173</v>
      </c>
      <c r="B163" s="147"/>
      <c r="C163" s="62" t="s">
        <v>168</v>
      </c>
      <c r="D163" s="8"/>
      <c r="E163" s="9"/>
      <c r="F163" s="59">
        <v>0.5</v>
      </c>
      <c r="G163" s="10"/>
      <c r="H163" s="10"/>
    </row>
    <row r="164" spans="1:8" ht="50.25" hidden="1" customHeight="1">
      <c r="A164" s="146" t="s">
        <v>174</v>
      </c>
      <c r="B164" s="147"/>
      <c r="C164" s="62" t="s">
        <v>168</v>
      </c>
      <c r="D164" s="8"/>
      <c r="E164" s="9"/>
      <c r="F164" s="59">
        <v>2.1</v>
      </c>
      <c r="G164" s="10"/>
      <c r="H164" s="10"/>
    </row>
    <row r="165" spans="1:8" ht="50.25" hidden="1" customHeight="1">
      <c r="A165" s="146" t="s">
        <v>175</v>
      </c>
      <c r="B165" s="147"/>
      <c r="C165" s="62" t="s">
        <v>168</v>
      </c>
      <c r="D165" s="8"/>
      <c r="E165" s="9"/>
      <c r="F165" s="59">
        <v>1.3</v>
      </c>
      <c r="G165" s="10"/>
      <c r="H165" s="10"/>
    </row>
    <row r="166" spans="1:8" ht="50.25" hidden="1" customHeight="1">
      <c r="A166" s="146" t="s">
        <v>176</v>
      </c>
      <c r="B166" s="147"/>
      <c r="C166" s="62" t="s">
        <v>168</v>
      </c>
      <c r="D166" s="8"/>
      <c r="E166" s="9"/>
      <c r="F166" s="59">
        <v>3.2</v>
      </c>
      <c r="G166" s="10"/>
      <c r="H166" s="10"/>
    </row>
    <row r="167" spans="1:8" ht="36" hidden="1" customHeight="1">
      <c r="A167" s="43"/>
      <c r="B167" s="43"/>
      <c r="C167" s="12"/>
      <c r="D167" s="13"/>
      <c r="E167" s="13"/>
      <c r="F167" s="13"/>
      <c r="G167" s="13"/>
      <c r="H167" s="13"/>
    </row>
    <row r="168" spans="1:8" ht="66.75" customHeight="1">
      <c r="A168" s="178" t="s">
        <v>36</v>
      </c>
      <c r="B168" s="179"/>
      <c r="C168" s="96" t="s">
        <v>168</v>
      </c>
      <c r="D168" s="58">
        <v>10</v>
      </c>
      <c r="E168" s="58">
        <f>SUM(E169:E175)</f>
        <v>10.5</v>
      </c>
      <c r="F168" s="58">
        <f>SUM(F169:F177)</f>
        <v>13.600000000000001</v>
      </c>
      <c r="G168" s="58"/>
      <c r="H168" s="15"/>
    </row>
    <row r="169" spans="1:8" ht="36" customHeight="1">
      <c r="A169" s="138" t="s">
        <v>25</v>
      </c>
      <c r="B169" s="139"/>
      <c r="C169" s="95" t="s">
        <v>168</v>
      </c>
      <c r="D169" s="9"/>
      <c r="E169" s="59">
        <v>3.7</v>
      </c>
      <c r="F169" s="10"/>
      <c r="G169" s="10"/>
      <c r="H169" s="10"/>
    </row>
    <row r="170" spans="1:8" ht="21.75" customHeight="1">
      <c r="A170" s="150" t="s">
        <v>39</v>
      </c>
      <c r="B170" s="151"/>
      <c r="C170" s="95" t="s">
        <v>168</v>
      </c>
      <c r="D170" s="6"/>
      <c r="E170" s="59">
        <v>3.6</v>
      </c>
      <c r="F170" s="10"/>
      <c r="G170" s="10"/>
      <c r="H170" s="10"/>
    </row>
    <row r="171" spans="1:8" ht="36" customHeight="1">
      <c r="A171" s="150" t="s">
        <v>232</v>
      </c>
      <c r="B171" s="151"/>
      <c r="C171" s="95" t="s">
        <v>168</v>
      </c>
      <c r="D171" s="6"/>
      <c r="E171" s="59"/>
      <c r="F171" s="59">
        <v>1.3</v>
      </c>
      <c r="G171" s="59"/>
      <c r="H171" s="10"/>
    </row>
    <row r="172" spans="1:8" ht="21.75" customHeight="1">
      <c r="A172" s="150" t="s">
        <v>41</v>
      </c>
      <c r="B172" s="151"/>
      <c r="C172" s="95" t="s">
        <v>168</v>
      </c>
      <c r="D172" s="6"/>
      <c r="E172" s="59">
        <v>3.2</v>
      </c>
      <c r="F172" s="59"/>
      <c r="G172" s="59"/>
      <c r="H172" s="10"/>
    </row>
    <row r="173" spans="1:8" ht="51" customHeight="1">
      <c r="A173" s="138" t="s">
        <v>28</v>
      </c>
      <c r="B173" s="139"/>
      <c r="C173" s="95" t="s">
        <v>168</v>
      </c>
      <c r="D173" s="9"/>
      <c r="E173" s="59"/>
      <c r="F173" s="59">
        <v>3.7</v>
      </c>
      <c r="G173" s="59"/>
      <c r="H173" s="10"/>
    </row>
    <row r="174" spans="1:8" ht="36" customHeight="1">
      <c r="A174" s="138" t="s">
        <v>233</v>
      </c>
      <c r="B174" s="139"/>
      <c r="C174" s="95" t="s">
        <v>168</v>
      </c>
      <c r="D174" s="9"/>
      <c r="E174" s="59"/>
      <c r="F174" s="59">
        <v>1.7</v>
      </c>
      <c r="G174" s="59"/>
      <c r="H174" s="10"/>
    </row>
    <row r="175" spans="1:8" ht="36" customHeight="1">
      <c r="A175" s="138" t="s">
        <v>234</v>
      </c>
      <c r="B175" s="139"/>
      <c r="C175" s="95" t="s">
        <v>168</v>
      </c>
      <c r="D175" s="9"/>
      <c r="E175" s="59"/>
      <c r="F175" s="107">
        <v>1.7</v>
      </c>
      <c r="G175" s="59"/>
      <c r="H175" s="10"/>
    </row>
    <row r="176" spans="1:8" ht="48.75" customHeight="1">
      <c r="A176" s="146" t="s">
        <v>176</v>
      </c>
      <c r="B176" s="147"/>
      <c r="C176" s="104" t="s">
        <v>168</v>
      </c>
      <c r="D176" s="6"/>
      <c r="E176" s="59"/>
      <c r="F176" s="108">
        <v>3.2</v>
      </c>
      <c r="G176" s="10"/>
      <c r="H176" s="10"/>
    </row>
    <row r="177" spans="1:8" ht="36" customHeight="1">
      <c r="A177" s="146" t="s">
        <v>204</v>
      </c>
      <c r="B177" s="147"/>
      <c r="C177" s="104" t="s">
        <v>168</v>
      </c>
      <c r="D177" s="6"/>
      <c r="E177" s="59"/>
      <c r="F177" s="108">
        <v>2</v>
      </c>
      <c r="G177" s="10"/>
      <c r="H177" s="10"/>
    </row>
    <row r="178" spans="1:8" ht="12" customHeight="1">
      <c r="A178" s="43"/>
      <c r="B178" s="43"/>
      <c r="C178" s="12"/>
      <c r="D178" s="13"/>
      <c r="E178" s="13"/>
      <c r="F178" s="13"/>
      <c r="G178" s="13"/>
      <c r="H178" s="13"/>
    </row>
    <row r="179" spans="1:8" ht="22.5" customHeight="1">
      <c r="A179" s="134" t="s">
        <v>22</v>
      </c>
      <c r="B179" s="134"/>
      <c r="C179" s="134" t="s">
        <v>10</v>
      </c>
      <c r="D179" s="134" t="s">
        <v>11</v>
      </c>
      <c r="E179" s="134"/>
      <c r="F179" s="134" t="s">
        <v>12</v>
      </c>
      <c r="G179" s="134"/>
      <c r="H179" s="134"/>
    </row>
    <row r="180" spans="1:8" ht="63">
      <c r="A180" s="134"/>
      <c r="B180" s="134"/>
      <c r="C180" s="134"/>
      <c r="D180" s="62" t="s">
        <v>164</v>
      </c>
      <c r="E180" s="62" t="s">
        <v>165</v>
      </c>
      <c r="F180" s="62" t="s">
        <v>166</v>
      </c>
      <c r="G180" s="62" t="s">
        <v>170</v>
      </c>
      <c r="H180" s="62" t="s">
        <v>167</v>
      </c>
    </row>
    <row r="181" spans="1:8">
      <c r="A181" s="134">
        <v>1</v>
      </c>
      <c r="B181" s="134"/>
      <c r="C181" s="62">
        <v>2</v>
      </c>
      <c r="D181" s="62">
        <v>3</v>
      </c>
      <c r="E181" s="62">
        <v>4</v>
      </c>
      <c r="F181" s="62">
        <v>5</v>
      </c>
      <c r="G181" s="62">
        <v>6</v>
      </c>
      <c r="H181" s="62">
        <v>7</v>
      </c>
    </row>
    <row r="182" spans="1:8" ht="40.5" customHeight="1">
      <c r="A182" s="138" t="s">
        <v>25</v>
      </c>
      <c r="B182" s="139"/>
      <c r="C182" s="7" t="s">
        <v>17</v>
      </c>
      <c r="D182" s="9"/>
      <c r="E182" s="9">
        <v>183645</v>
      </c>
      <c r="F182" s="9"/>
      <c r="G182" s="10"/>
      <c r="H182" s="10"/>
    </row>
    <row r="183" spans="1:8" ht="69.75" hidden="1" customHeight="1">
      <c r="A183" s="138" t="s">
        <v>26</v>
      </c>
      <c r="B183" s="139"/>
      <c r="C183" s="7" t="s">
        <v>17</v>
      </c>
      <c r="D183" s="9"/>
      <c r="E183" s="9"/>
      <c r="F183" s="9"/>
      <c r="G183" s="10"/>
      <c r="H183" s="10"/>
    </row>
    <row r="184" spans="1:8" ht="33.75" customHeight="1">
      <c r="A184" s="150" t="s">
        <v>37</v>
      </c>
      <c r="B184" s="151"/>
      <c r="C184" s="7" t="s">
        <v>17</v>
      </c>
      <c r="D184" s="9"/>
      <c r="E184" s="9">
        <v>10997</v>
      </c>
      <c r="F184" s="9"/>
      <c r="G184" s="10"/>
      <c r="H184" s="10"/>
    </row>
    <row r="185" spans="1:8" ht="36.75" customHeight="1">
      <c r="A185" s="138" t="s">
        <v>38</v>
      </c>
      <c r="B185" s="139"/>
      <c r="C185" s="62" t="s">
        <v>194</v>
      </c>
      <c r="D185" s="9">
        <v>10000</v>
      </c>
      <c r="E185" s="6"/>
      <c r="F185" s="6"/>
      <c r="G185" s="10"/>
      <c r="H185" s="10"/>
    </row>
    <row r="186" spans="1:8" ht="21" customHeight="1">
      <c r="A186" s="150" t="s">
        <v>39</v>
      </c>
      <c r="B186" s="151"/>
      <c r="C186" s="62" t="s">
        <v>17</v>
      </c>
      <c r="D186" s="6"/>
      <c r="E186" s="9">
        <v>145409</v>
      </c>
      <c r="F186" s="9"/>
      <c r="G186" s="10"/>
      <c r="H186" s="10"/>
    </row>
    <row r="187" spans="1:8" ht="21" customHeight="1">
      <c r="A187" s="150" t="s">
        <v>40</v>
      </c>
      <c r="B187" s="151"/>
      <c r="C187" s="62" t="s">
        <v>17</v>
      </c>
      <c r="D187" s="6"/>
      <c r="E187" s="9">
        <v>85551</v>
      </c>
      <c r="F187" s="9"/>
      <c r="G187" s="10"/>
      <c r="H187" s="10"/>
    </row>
    <row r="188" spans="1:8" ht="21.75" customHeight="1">
      <c r="A188" s="150" t="s">
        <v>41</v>
      </c>
      <c r="B188" s="151"/>
      <c r="C188" s="62" t="s">
        <v>17</v>
      </c>
      <c r="D188" s="6"/>
      <c r="E188" s="9">
        <v>155217</v>
      </c>
      <c r="F188" s="9"/>
      <c r="G188" s="10"/>
      <c r="H188" s="10"/>
    </row>
    <row r="189" spans="1:8" ht="32.25" hidden="1" customHeight="1">
      <c r="A189" s="138" t="s">
        <v>42</v>
      </c>
      <c r="B189" s="139"/>
      <c r="C189" s="62"/>
      <c r="D189" s="6"/>
      <c r="E189" s="9"/>
      <c r="F189" s="9"/>
      <c r="G189" s="10"/>
      <c r="H189" s="10"/>
    </row>
    <row r="190" spans="1:8" ht="34.5" customHeight="1">
      <c r="A190" s="150" t="s">
        <v>43</v>
      </c>
      <c r="B190" s="151"/>
      <c r="C190" s="62" t="s">
        <v>17</v>
      </c>
      <c r="D190" s="6"/>
      <c r="E190" s="9">
        <v>9457</v>
      </c>
      <c r="F190" s="9"/>
      <c r="G190" s="10"/>
      <c r="H190" s="10"/>
    </row>
    <row r="191" spans="1:8" ht="56.25" customHeight="1">
      <c r="A191" s="138" t="s">
        <v>28</v>
      </c>
      <c r="B191" s="139"/>
      <c r="C191" s="7" t="s">
        <v>17</v>
      </c>
      <c r="D191" s="9">
        <v>20212</v>
      </c>
      <c r="E191" s="9">
        <v>22266</v>
      </c>
      <c r="F191" s="9"/>
      <c r="G191" s="10"/>
      <c r="H191" s="10"/>
    </row>
    <row r="192" spans="1:8" ht="76.5" hidden="1" customHeight="1">
      <c r="A192" s="138" t="s">
        <v>29</v>
      </c>
      <c r="B192" s="139"/>
      <c r="C192" s="7" t="s">
        <v>17</v>
      </c>
      <c r="D192" s="9"/>
      <c r="E192" s="9"/>
      <c r="F192" s="9"/>
      <c r="G192" s="10"/>
      <c r="H192" s="10"/>
    </row>
    <row r="193" spans="1:11" ht="39.75" hidden="1" customHeight="1">
      <c r="A193" s="138" t="s">
        <v>30</v>
      </c>
      <c r="B193" s="139"/>
      <c r="C193" s="7" t="s">
        <v>17</v>
      </c>
      <c r="D193" s="9"/>
      <c r="E193" s="9"/>
      <c r="F193" s="9"/>
      <c r="G193" s="10"/>
      <c r="H193" s="10"/>
    </row>
    <row r="194" spans="1:11" ht="38.25" customHeight="1">
      <c r="A194" s="138" t="s">
        <v>44</v>
      </c>
      <c r="B194" s="139"/>
      <c r="C194" s="7" t="s">
        <v>17</v>
      </c>
      <c r="D194" s="9"/>
      <c r="E194" s="9">
        <v>59870</v>
      </c>
      <c r="F194" s="9"/>
      <c r="G194" s="10"/>
      <c r="H194" s="10"/>
    </row>
    <row r="195" spans="1:11" ht="36" customHeight="1">
      <c r="A195" s="138" t="s">
        <v>45</v>
      </c>
      <c r="B195" s="139"/>
      <c r="C195" s="7" t="s">
        <v>17</v>
      </c>
      <c r="D195" s="9"/>
      <c r="E195" s="9">
        <v>91954</v>
      </c>
      <c r="F195" s="9"/>
      <c r="G195" s="10"/>
      <c r="H195" s="10"/>
    </row>
    <row r="196" spans="1:11" ht="33" customHeight="1">
      <c r="A196" s="138" t="s">
        <v>72</v>
      </c>
      <c r="B196" s="139"/>
      <c r="C196" s="7" t="s">
        <v>17</v>
      </c>
      <c r="D196" s="6"/>
      <c r="E196" s="9">
        <f>31964-47</f>
        <v>31917</v>
      </c>
      <c r="F196" s="60"/>
      <c r="G196" s="10"/>
      <c r="H196" s="10"/>
    </row>
    <row r="197" spans="1:11" ht="34.5" customHeight="1">
      <c r="A197" s="138" t="s">
        <v>73</v>
      </c>
      <c r="B197" s="139"/>
      <c r="C197" s="7" t="s">
        <v>17</v>
      </c>
      <c r="D197" s="6"/>
      <c r="E197" s="9">
        <f>32278-187</f>
        <v>32091</v>
      </c>
      <c r="F197" s="60"/>
      <c r="G197" s="10"/>
      <c r="H197" s="10"/>
    </row>
    <row r="198" spans="1:11" ht="36.75" customHeight="1">
      <c r="A198" s="138" t="s">
        <v>74</v>
      </c>
      <c r="B198" s="139"/>
      <c r="C198" s="7" t="s">
        <v>17</v>
      </c>
      <c r="D198" s="6"/>
      <c r="E198" s="9">
        <f>6776-844</f>
        <v>5932</v>
      </c>
      <c r="F198" s="60"/>
      <c r="G198" s="10"/>
      <c r="H198" s="10"/>
    </row>
    <row r="199" spans="1:11" ht="36.75" customHeight="1">
      <c r="A199" s="138" t="s">
        <v>69</v>
      </c>
      <c r="B199" s="139"/>
      <c r="C199" s="7" t="s">
        <v>17</v>
      </c>
      <c r="D199" s="6"/>
      <c r="E199" s="9">
        <f>7387-810</f>
        <v>6577</v>
      </c>
      <c r="F199" s="60"/>
      <c r="G199" s="10"/>
      <c r="H199" s="10"/>
    </row>
    <row r="200" spans="1:11" ht="30.75" customHeight="1">
      <c r="A200" s="138" t="s">
        <v>169</v>
      </c>
      <c r="B200" s="139"/>
      <c r="C200" s="7" t="s">
        <v>17</v>
      </c>
      <c r="D200" s="6"/>
      <c r="E200" s="9">
        <v>3262</v>
      </c>
      <c r="F200" s="60"/>
      <c r="G200" s="10"/>
      <c r="H200" s="10"/>
    </row>
    <row r="201" spans="1:11" ht="24.75" customHeight="1">
      <c r="A201" s="153" t="s">
        <v>46</v>
      </c>
      <c r="B201" s="154"/>
      <c r="C201" s="7" t="s">
        <v>17</v>
      </c>
      <c r="D201" s="11">
        <f>SUM(D202:D207)+D208</f>
        <v>700</v>
      </c>
      <c r="E201" s="9"/>
      <c r="F201" s="9"/>
      <c r="G201" s="10"/>
      <c r="H201" s="10"/>
    </row>
    <row r="202" spans="1:11" ht="30.75" customHeight="1">
      <c r="A202" s="155" t="s">
        <v>47</v>
      </c>
      <c r="B202" s="156"/>
      <c r="C202" s="7" t="s">
        <v>17</v>
      </c>
      <c r="D202" s="8">
        <v>100</v>
      </c>
      <c r="E202" s="9"/>
      <c r="F202" s="9"/>
      <c r="G202" s="10"/>
      <c r="H202" s="10"/>
    </row>
    <row r="203" spans="1:11" ht="39.75" customHeight="1">
      <c r="A203" s="155" t="s">
        <v>48</v>
      </c>
      <c r="B203" s="156"/>
      <c r="C203" s="7" t="s">
        <v>17</v>
      </c>
      <c r="D203" s="8">
        <v>100</v>
      </c>
      <c r="E203" s="9"/>
      <c r="F203" s="9"/>
      <c r="G203" s="10"/>
      <c r="H203" s="10"/>
      <c r="K203" s="67"/>
    </row>
    <row r="204" spans="1:11" ht="30.75" customHeight="1">
      <c r="A204" s="155" t="s">
        <v>49</v>
      </c>
      <c r="B204" s="156"/>
      <c r="C204" s="7" t="s">
        <v>17</v>
      </c>
      <c r="D204" s="8">
        <v>100</v>
      </c>
      <c r="E204" s="9"/>
      <c r="F204" s="9"/>
      <c r="G204" s="10"/>
      <c r="H204" s="10"/>
    </row>
    <row r="205" spans="1:11" ht="37.5" customHeight="1">
      <c r="A205" s="155" t="s">
        <v>50</v>
      </c>
      <c r="B205" s="156"/>
      <c r="C205" s="7" t="s">
        <v>17</v>
      </c>
      <c r="D205" s="8">
        <v>100</v>
      </c>
      <c r="E205" s="9"/>
      <c r="F205" s="9"/>
      <c r="G205" s="10"/>
      <c r="H205" s="10"/>
    </row>
    <row r="206" spans="1:11" ht="37.5" customHeight="1">
      <c r="A206" s="155" t="s">
        <v>51</v>
      </c>
      <c r="B206" s="156"/>
      <c r="C206" s="7" t="s">
        <v>17</v>
      </c>
      <c r="D206" s="8">
        <v>100</v>
      </c>
      <c r="E206" s="9"/>
      <c r="F206" s="9"/>
      <c r="G206" s="10"/>
      <c r="H206" s="10"/>
    </row>
    <row r="207" spans="1:11" ht="35.25" customHeight="1">
      <c r="A207" s="155" t="s">
        <v>52</v>
      </c>
      <c r="B207" s="156"/>
      <c r="C207" s="7" t="s">
        <v>17</v>
      </c>
      <c r="D207" s="8">
        <v>100</v>
      </c>
      <c r="E207" s="9"/>
      <c r="F207" s="9"/>
      <c r="G207" s="10"/>
      <c r="H207" s="10"/>
    </row>
    <row r="208" spans="1:11" ht="50.25" customHeight="1">
      <c r="A208" s="155" t="s">
        <v>53</v>
      </c>
      <c r="B208" s="156"/>
      <c r="C208" s="7" t="s">
        <v>17</v>
      </c>
      <c r="D208" s="8">
        <v>100</v>
      </c>
      <c r="E208" s="9"/>
      <c r="F208" s="9"/>
      <c r="G208" s="10"/>
      <c r="H208" s="10"/>
    </row>
    <row r="209" spans="1:8" ht="33" customHeight="1">
      <c r="A209" s="138" t="s">
        <v>60</v>
      </c>
      <c r="B209" s="139"/>
      <c r="C209" s="7" t="s">
        <v>17</v>
      </c>
      <c r="D209" s="8"/>
      <c r="E209" s="11"/>
      <c r="F209" s="9">
        <v>35181</v>
      </c>
      <c r="G209" s="10"/>
      <c r="H209" s="10"/>
    </row>
    <row r="210" spans="1:8" ht="38.25" customHeight="1">
      <c r="A210" s="138" t="s">
        <v>61</v>
      </c>
      <c r="B210" s="139"/>
      <c r="C210" s="7" t="s">
        <v>17</v>
      </c>
      <c r="D210" s="8"/>
      <c r="E210" s="9"/>
      <c r="F210" s="9">
        <v>52695</v>
      </c>
      <c r="G210" s="10"/>
      <c r="H210" s="10"/>
    </row>
    <row r="211" spans="1:8" ht="37.5" customHeight="1">
      <c r="A211" s="146" t="s">
        <v>64</v>
      </c>
      <c r="B211" s="147"/>
      <c r="C211" s="7" t="s">
        <v>17</v>
      </c>
      <c r="D211" s="8"/>
      <c r="E211" s="9"/>
      <c r="F211" s="9">
        <v>10802</v>
      </c>
      <c r="G211" s="10"/>
      <c r="H211" s="10"/>
    </row>
    <row r="212" spans="1:8" ht="40.5" customHeight="1">
      <c r="A212" s="146" t="s">
        <v>65</v>
      </c>
      <c r="B212" s="147"/>
      <c r="C212" s="7" t="s">
        <v>17</v>
      </c>
      <c r="D212" s="8"/>
      <c r="E212" s="9"/>
      <c r="F212" s="9">
        <v>10802</v>
      </c>
      <c r="G212" s="10"/>
      <c r="H212" s="10"/>
    </row>
    <row r="213" spans="1:8" ht="31.5" customHeight="1">
      <c r="A213" s="146" t="s">
        <v>66</v>
      </c>
      <c r="B213" s="147"/>
      <c r="C213" s="7" t="s">
        <v>17</v>
      </c>
      <c r="D213" s="8"/>
      <c r="E213" s="9"/>
      <c r="F213" s="9">
        <v>10398</v>
      </c>
      <c r="G213" s="10"/>
      <c r="H213" s="10"/>
    </row>
    <row r="214" spans="1:8" ht="33" customHeight="1">
      <c r="A214" s="146" t="s">
        <v>68</v>
      </c>
      <c r="B214" s="147"/>
      <c r="C214" s="7" t="s">
        <v>17</v>
      </c>
      <c r="D214" s="8"/>
      <c r="E214" s="9"/>
      <c r="F214" s="9">
        <v>46054</v>
      </c>
      <c r="G214" s="10"/>
      <c r="H214" s="10"/>
    </row>
    <row r="215" spans="1:8" ht="36" customHeight="1">
      <c r="A215" s="146" t="s">
        <v>171</v>
      </c>
      <c r="B215" s="147"/>
      <c r="C215" s="7" t="s">
        <v>17</v>
      </c>
      <c r="D215" s="8"/>
      <c r="E215" s="9"/>
      <c r="F215" s="66">
        <v>44730</v>
      </c>
      <c r="G215" s="10"/>
      <c r="H215" s="10"/>
    </row>
    <row r="216" spans="1:8" ht="45" customHeight="1">
      <c r="A216" s="146" t="s">
        <v>173</v>
      </c>
      <c r="B216" s="147"/>
      <c r="C216" s="7" t="s">
        <v>17</v>
      </c>
      <c r="D216" s="8"/>
      <c r="E216" s="9"/>
      <c r="F216" s="66">
        <v>25748</v>
      </c>
      <c r="G216" s="10"/>
      <c r="H216" s="10"/>
    </row>
    <row r="217" spans="1:8" ht="35.25" customHeight="1">
      <c r="A217" s="146" t="s">
        <v>174</v>
      </c>
      <c r="B217" s="147"/>
      <c r="C217" s="7" t="s">
        <v>17</v>
      </c>
      <c r="D217" s="8"/>
      <c r="E217" s="9"/>
      <c r="F217" s="66">
        <v>30764</v>
      </c>
      <c r="G217" s="10"/>
      <c r="H217" s="10"/>
    </row>
    <row r="218" spans="1:8" ht="50.25" customHeight="1">
      <c r="A218" s="146" t="s">
        <v>175</v>
      </c>
      <c r="B218" s="147"/>
      <c r="C218" s="7" t="s">
        <v>17</v>
      </c>
      <c r="D218" s="8"/>
      <c r="E218" s="9"/>
      <c r="F218" s="66">
        <v>57362</v>
      </c>
      <c r="G218" s="10"/>
      <c r="H218" s="10"/>
    </row>
    <row r="219" spans="1:8" ht="50.25" customHeight="1">
      <c r="A219" s="146" t="s">
        <v>176</v>
      </c>
      <c r="B219" s="147"/>
      <c r="C219" s="7" t="s">
        <v>17</v>
      </c>
      <c r="D219" s="8"/>
      <c r="E219" s="9"/>
      <c r="F219" s="66">
        <v>128575</v>
      </c>
      <c r="G219" s="10"/>
      <c r="H219" s="10"/>
    </row>
    <row r="220" spans="1:8" ht="34.5" customHeight="1">
      <c r="A220" s="146" t="s">
        <v>201</v>
      </c>
      <c r="B220" s="147"/>
      <c r="C220" s="7" t="s">
        <v>17</v>
      </c>
      <c r="D220" s="8"/>
      <c r="E220" s="9"/>
      <c r="F220" s="66">
        <v>91528</v>
      </c>
      <c r="G220" s="10"/>
      <c r="H220" s="10"/>
    </row>
    <row r="221" spans="1:8" ht="31.5" customHeight="1">
      <c r="A221" s="146" t="s">
        <v>202</v>
      </c>
      <c r="B221" s="147"/>
      <c r="C221" s="7" t="s">
        <v>17</v>
      </c>
      <c r="D221" s="8"/>
      <c r="E221" s="9"/>
      <c r="F221" s="66">
        <v>99916</v>
      </c>
      <c r="G221" s="10"/>
      <c r="H221" s="10"/>
    </row>
    <row r="222" spans="1:8" ht="34.5" customHeight="1">
      <c r="A222" s="146" t="s">
        <v>203</v>
      </c>
      <c r="B222" s="147"/>
      <c r="C222" s="7" t="s">
        <v>17</v>
      </c>
      <c r="D222" s="8"/>
      <c r="E222" s="9"/>
      <c r="F222" s="66">
        <v>81591</v>
      </c>
      <c r="G222" s="10"/>
      <c r="H222" s="10"/>
    </row>
    <row r="223" spans="1:8" ht="30" customHeight="1">
      <c r="A223" s="146" t="s">
        <v>204</v>
      </c>
      <c r="B223" s="147"/>
      <c r="C223" s="7" t="s">
        <v>17</v>
      </c>
      <c r="D223" s="8"/>
      <c r="E223" s="9"/>
      <c r="F223" s="66">
        <v>132199</v>
      </c>
      <c r="G223" s="10"/>
      <c r="H223" s="10"/>
    </row>
    <row r="224" spans="1:8" ht="21" customHeight="1">
      <c r="A224" s="152" t="s">
        <v>32</v>
      </c>
      <c r="B224" s="152"/>
      <c r="C224" s="7" t="s">
        <v>17</v>
      </c>
      <c r="D224" s="11">
        <f>D185+D191+D201</f>
        <v>30912</v>
      </c>
      <c r="E224" s="11">
        <f>SUM(E182:E201)</f>
        <v>844145</v>
      </c>
      <c r="F224" s="11">
        <f>SUM(F209:F223)</f>
        <v>858345</v>
      </c>
      <c r="G224" s="11"/>
      <c r="H224" s="11"/>
    </row>
    <row r="227" spans="1:5">
      <c r="A227" s="64" t="s">
        <v>211</v>
      </c>
    </row>
    <row r="239" spans="1:5">
      <c r="D239" s="49"/>
      <c r="E239" s="49"/>
    </row>
  </sheetData>
  <mergeCells count="226">
    <mergeCell ref="A223:B223"/>
    <mergeCell ref="E2:H2"/>
    <mergeCell ref="B9:D9"/>
    <mergeCell ref="E9:H9"/>
    <mergeCell ref="C18:E18"/>
    <mergeCell ref="B19:G19"/>
    <mergeCell ref="B20:G20"/>
    <mergeCell ref="B21:D21"/>
    <mergeCell ref="G22:H22"/>
    <mergeCell ref="A24:H24"/>
    <mergeCell ref="C179:C180"/>
    <mergeCell ref="D179:E179"/>
    <mergeCell ref="F179:H179"/>
    <mergeCell ref="A185:B185"/>
    <mergeCell ref="A186:B186"/>
    <mergeCell ref="A187:B187"/>
    <mergeCell ref="A197:B197"/>
    <mergeCell ref="A198:B198"/>
    <mergeCell ref="A199:B199"/>
    <mergeCell ref="A189:B189"/>
    <mergeCell ref="A181:B181"/>
    <mergeCell ref="A182:B182"/>
    <mergeCell ref="A183:B183"/>
    <mergeCell ref="A224:B224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9:B219"/>
    <mergeCell ref="A212:B212"/>
    <mergeCell ref="A213:B213"/>
    <mergeCell ref="A214:B214"/>
    <mergeCell ref="A215:B215"/>
    <mergeCell ref="A211:B211"/>
    <mergeCell ref="A216:B216"/>
    <mergeCell ref="A217:B217"/>
    <mergeCell ref="A218:B218"/>
    <mergeCell ref="A220:B220"/>
    <mergeCell ref="A221:B221"/>
    <mergeCell ref="A222:B222"/>
    <mergeCell ref="A184:B184"/>
    <mergeCell ref="A196:B196"/>
    <mergeCell ref="E3:H3"/>
    <mergeCell ref="E4:H4"/>
    <mergeCell ref="E7:H7"/>
    <mergeCell ref="E8:H8"/>
    <mergeCell ref="F11:H11"/>
    <mergeCell ref="G18:H18"/>
    <mergeCell ref="A190:B190"/>
    <mergeCell ref="A191:B191"/>
    <mergeCell ref="A192:B192"/>
    <mergeCell ref="A193:B193"/>
    <mergeCell ref="A194:B194"/>
    <mergeCell ref="A195:B195"/>
    <mergeCell ref="A152:B152"/>
    <mergeCell ref="A153:B153"/>
    <mergeCell ref="A154:B154"/>
    <mergeCell ref="A188:B188"/>
    <mergeCell ref="A146:B146"/>
    <mergeCell ref="A147:B147"/>
    <mergeCell ref="A148:B148"/>
    <mergeCell ref="A149:B149"/>
    <mergeCell ref="A150:B150"/>
    <mergeCell ref="A151:B151"/>
    <mergeCell ref="A179:B180"/>
    <mergeCell ref="F139:H139"/>
    <mergeCell ref="A141:B141"/>
    <mergeCell ref="A142:B142"/>
    <mergeCell ref="A143:B143"/>
    <mergeCell ref="A144:B144"/>
    <mergeCell ref="A145:B145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8:B168"/>
    <mergeCell ref="A169:B169"/>
    <mergeCell ref="A170:B170"/>
    <mergeCell ref="A176:B176"/>
    <mergeCell ref="A120:B120"/>
    <mergeCell ref="A121:B121"/>
    <mergeCell ref="A122:B122"/>
    <mergeCell ref="A138:B138"/>
    <mergeCell ref="A139:B140"/>
    <mergeCell ref="C139:C140"/>
    <mergeCell ref="D139:E139"/>
    <mergeCell ref="A129:B129"/>
    <mergeCell ref="A132:H132"/>
    <mergeCell ref="A133:H133"/>
    <mergeCell ref="A134:H134"/>
    <mergeCell ref="A135:H135"/>
    <mergeCell ref="A136:B137"/>
    <mergeCell ref="C136:C137"/>
    <mergeCell ref="D136:E136"/>
    <mergeCell ref="F136:H136"/>
    <mergeCell ref="A123:B123"/>
    <mergeCell ref="A124:B124"/>
    <mergeCell ref="A125:B125"/>
    <mergeCell ref="A126:B126"/>
    <mergeCell ref="A127:B127"/>
    <mergeCell ref="A128:B128"/>
    <mergeCell ref="C115:C116"/>
    <mergeCell ref="D115:E115"/>
    <mergeCell ref="F115:H115"/>
    <mergeCell ref="A96:H96"/>
    <mergeCell ref="A97:H97"/>
    <mergeCell ref="A99:B100"/>
    <mergeCell ref="C99:C100"/>
    <mergeCell ref="D99:E99"/>
    <mergeCell ref="F99:H99"/>
    <mergeCell ref="A101:B101"/>
    <mergeCell ref="A102:B102"/>
    <mergeCell ref="A115:B116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92:B92"/>
    <mergeCell ref="A94:H94"/>
    <mergeCell ref="A95:H95"/>
    <mergeCell ref="A72:B72"/>
    <mergeCell ref="A73:B73"/>
    <mergeCell ref="A74:B74"/>
    <mergeCell ref="A75:B75"/>
    <mergeCell ref="A76:B76"/>
    <mergeCell ref="A77:B77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54:B54"/>
    <mergeCell ref="A70:B71"/>
    <mergeCell ref="C70:C71"/>
    <mergeCell ref="D70:E70"/>
    <mergeCell ref="F70:H70"/>
    <mergeCell ref="A48:H48"/>
    <mergeCell ref="A49:H49"/>
    <mergeCell ref="A50:H50"/>
    <mergeCell ref="A51:B52"/>
    <mergeCell ref="C51:C52"/>
    <mergeCell ref="D51:E51"/>
    <mergeCell ref="F51:H51"/>
    <mergeCell ref="A64:B64"/>
    <mergeCell ref="A65:B65"/>
    <mergeCell ref="A46:B46"/>
    <mergeCell ref="A47:H47"/>
    <mergeCell ref="A37:H37"/>
    <mergeCell ref="A38:H38"/>
    <mergeCell ref="A39:B40"/>
    <mergeCell ref="C39:C40"/>
    <mergeCell ref="D39:E39"/>
    <mergeCell ref="F39:H39"/>
    <mergeCell ref="A53:B53"/>
    <mergeCell ref="A36:H36"/>
    <mergeCell ref="A23:H23"/>
    <mergeCell ref="A29:H29"/>
    <mergeCell ref="A30:B30"/>
    <mergeCell ref="C30:H30"/>
    <mergeCell ref="A41:B41"/>
    <mergeCell ref="A43:B43"/>
    <mergeCell ref="A44:B44"/>
    <mergeCell ref="A45:B45"/>
    <mergeCell ref="G12:H12"/>
    <mergeCell ref="F13:H13"/>
    <mergeCell ref="F15:H15"/>
    <mergeCell ref="G16:H16"/>
    <mergeCell ref="A31:H31"/>
    <mergeCell ref="A32:H32"/>
    <mergeCell ref="A33:H33"/>
    <mergeCell ref="A34:H34"/>
    <mergeCell ref="A35:H35"/>
    <mergeCell ref="E14:F14"/>
    <mergeCell ref="G14:H14"/>
    <mergeCell ref="A177:B177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6:B66"/>
    <mergeCell ref="A67:B67"/>
    <mergeCell ref="A171:B171"/>
    <mergeCell ref="A172:B172"/>
    <mergeCell ref="A173:B173"/>
    <mergeCell ref="A174:B174"/>
    <mergeCell ref="A68:B68"/>
    <mergeCell ref="A175:B175"/>
    <mergeCell ref="A117:B117"/>
    <mergeCell ref="A118:B118"/>
    <mergeCell ref="A119:B119"/>
    <mergeCell ref="A78:B78"/>
    <mergeCell ref="A79:B79"/>
    <mergeCell ref="A80:B80"/>
  </mergeCells>
  <printOptions horizontalCentered="1"/>
  <pageMargins left="0.23622047244094491" right="0.23622047244094491" top="0.47244094488188981" bottom="0.47244094488188981" header="0.31496062992125984" footer="0.31496062992125984"/>
  <pageSetup paperSize="9" scale="80" firstPageNumber="63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014-каз</vt:lpstr>
      <vt:lpstr>014-рус</vt:lpstr>
      <vt:lpstr>'014-каз'!Заголовки_для_печати</vt:lpstr>
      <vt:lpstr>'014-рус'!Заголовки_для_печати</vt:lpstr>
      <vt:lpstr>'014-каз'!Область_печати</vt:lpstr>
      <vt:lpstr>'014-рус'!Область_печати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Keshubaeva</dc:creator>
  <cp:lastModifiedBy>Пользователь</cp:lastModifiedBy>
  <cp:lastPrinted>2018-01-15T09:54:30Z</cp:lastPrinted>
  <dcterms:created xsi:type="dcterms:W3CDTF">2016-12-30T06:59:59Z</dcterms:created>
  <dcterms:modified xsi:type="dcterms:W3CDTF">2018-01-15T09:54:58Z</dcterms:modified>
</cp:coreProperties>
</file>