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30"/>
  </bookViews>
  <sheets>
    <sheet name="ПОСЛЕДНИЙ +++" sheetId="8" r:id="rId1"/>
    <sheet name="САМЫЙ ПОСЛЕДНИЙ 19.04.2023 г." sheetId="7" r:id="rId2"/>
    <sheet name="ПЕРЕРАСПРЕДЕЛЕНИЕ " sheetId="12" r:id="rId3"/>
    <sheet name="ПОСТАНОВОЧНЫЕ" sheetId="9" r:id="rId4"/>
    <sheet name="НЕ ВКЛЮЧЕННЫЕ" sheetId="10" r:id="rId5"/>
    <sheet name="Лист1" sheetId="13" r:id="rId6"/>
  </sheets>
  <externalReferences>
    <externalReference r:id="rId7"/>
    <externalReference r:id="rId8"/>
  </externalReferences>
  <definedNames>
    <definedName name="_Order1" hidden="1">255</definedName>
    <definedName name="_Order2" hidden="1">255</definedName>
    <definedName name="_xlnm._FilterDatabase" localSheetId="1" hidden="1">'САМЫЙ ПОСЛЕДНИЙ 19.04.2023 г.'!$A$5:$D$297</definedName>
    <definedName name="as" localSheetId="4">#REF!</definedName>
    <definedName name="as" localSheetId="2">#REF!</definedName>
    <definedName name="as" localSheetId="0">#REF!</definedName>
    <definedName name="as" localSheetId="3">#REF!</definedName>
    <definedName name="as" localSheetId="1">#REF!</definedName>
    <definedName name="as">#REF!</definedName>
    <definedName name="BuiltIn_Print_Titles">#N/A</definedName>
    <definedName name="BuiltIn_Print_Titles___0">#N/A</definedName>
    <definedName name="Excel_BuiltIn_Print_Area_1" localSheetId="4">#REF!</definedName>
    <definedName name="Excel_BuiltIn_Print_Area_1" localSheetId="2">#REF!</definedName>
    <definedName name="Excel_BuiltIn_Print_Area_1" localSheetId="0">#REF!</definedName>
    <definedName name="Excel_BuiltIn_Print_Area_1" localSheetId="3">#REF!</definedName>
    <definedName name="Excel_BuiltIn_Print_Area_1" localSheetId="1">#REF!</definedName>
    <definedName name="Excel_BuiltIn_Print_Area_1">#REF!</definedName>
    <definedName name="Excel_BuiltIn_Print_Area_3" localSheetId="4">#REF!</definedName>
    <definedName name="Excel_BuiltIn_Print_Area_3" localSheetId="2">#REF!</definedName>
    <definedName name="Excel_BuiltIn_Print_Area_3" localSheetId="0">#REF!</definedName>
    <definedName name="Excel_BuiltIn_Print_Area_3" localSheetId="3">#REF!</definedName>
    <definedName name="Excel_BuiltIn_Print_Area_3" localSheetId="1">#REF!</definedName>
    <definedName name="Excel_BuiltIn_Print_Area_3">#REF!</definedName>
    <definedName name="Excel_BuiltIn_Print_Titles_1" localSheetId="4">#REF!</definedName>
    <definedName name="Excel_BuiltIn_Print_Titles_1" localSheetId="2">#REF!</definedName>
    <definedName name="Excel_BuiltIn_Print_Titles_1" localSheetId="0">#REF!</definedName>
    <definedName name="Excel_BuiltIn_Print_Titles_1" localSheetId="3">#REF!</definedName>
    <definedName name="Excel_BuiltIn_Print_Titles_1" localSheetId="1">#REF!</definedName>
    <definedName name="Excel_BuiltIn_Print_Titles_1">#REF!</definedName>
    <definedName name="Excel_BuiltIn_Print_Titles_3" localSheetId="4">#REF!</definedName>
    <definedName name="Excel_BuiltIn_Print_Titles_3" localSheetId="2">#REF!</definedName>
    <definedName name="Excel_BuiltIn_Print_Titles_3" localSheetId="0">#REF!</definedName>
    <definedName name="Excel_BuiltIn_Print_Titles_3" localSheetId="3">#REF!</definedName>
    <definedName name="Excel_BuiltIn_Print_Titles_3" localSheetId="1">#REF!</definedName>
    <definedName name="Excel_BuiltIn_Print_Titles_3">#REF!</definedName>
    <definedName name="HTML_CodePage" hidden="1">9</definedName>
    <definedName name="HTML_Control" localSheetId="4" hidden="1">{"'02 (2)'!$A$1:$Y$27"}</definedName>
    <definedName name="HTML_Control" localSheetId="2" hidden="1">{"'02 (2)'!$A$1:$Y$27"}</definedName>
    <definedName name="HTML_Control" localSheetId="0" hidden="1">{"'02 (2)'!$A$1:$Y$27"}</definedName>
    <definedName name="HTML_Control" localSheetId="3" hidden="1">{"'02 (2)'!$A$1:$Y$27"}</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kPlan" localSheetId="4">[1]Face!#REF!</definedName>
    <definedName name="kPlan" localSheetId="2">[1]Face!#REF!</definedName>
    <definedName name="kPlan" localSheetId="3">[1]Face!#REF!</definedName>
    <definedName name="kPlan" localSheetId="1">[1]Face!#REF!</definedName>
    <definedName name="kPlan">[1]Face!#REF!</definedName>
    <definedName name="mesPlan">[2]Face!$D$3</definedName>
    <definedName name="mesPlan_1" localSheetId="4">[1]Face!#REF!</definedName>
    <definedName name="mesPlan_1" localSheetId="2">[1]Face!#REF!</definedName>
    <definedName name="mesPlan_1" localSheetId="3">[1]Face!#REF!</definedName>
    <definedName name="mesPlan_1" localSheetId="1">[1]Face!#REF!</definedName>
    <definedName name="mesPlan_1">[1]Face!#REF!</definedName>
    <definedName name="а" localSheetId="4">#REF!</definedName>
    <definedName name="а" localSheetId="2">#REF!</definedName>
    <definedName name="а" localSheetId="0">#REF!</definedName>
    <definedName name="а" localSheetId="3">#REF!</definedName>
    <definedName name="а" localSheetId="1">#REF!</definedName>
    <definedName name="а">#REF!</definedName>
    <definedName name="А1" localSheetId="4">#REF!</definedName>
    <definedName name="А1" localSheetId="2">#REF!</definedName>
    <definedName name="А1" localSheetId="0">#REF!</definedName>
    <definedName name="А1" localSheetId="3">#REF!</definedName>
    <definedName name="А1" localSheetId="1">#REF!</definedName>
    <definedName name="А1">#REF!</definedName>
    <definedName name="аа" localSheetId="4">#REF!</definedName>
    <definedName name="аа" localSheetId="2">#REF!</definedName>
    <definedName name="аа" localSheetId="0">#REF!</definedName>
    <definedName name="аа" localSheetId="3">#REF!</definedName>
    <definedName name="аа" localSheetId="1">#REF!</definedName>
    <definedName name="аа">#REF!</definedName>
    <definedName name="ааа" localSheetId="4">#REF!</definedName>
    <definedName name="ааа" localSheetId="2">#REF!</definedName>
    <definedName name="ааа" localSheetId="0">#REF!</definedName>
    <definedName name="ааа" localSheetId="3">#REF!</definedName>
    <definedName name="ааа" localSheetId="1">#REF!</definedName>
    <definedName name="ааа">#REF!</definedName>
    <definedName name="ааааааааааааааа" localSheetId="4">#REF!</definedName>
    <definedName name="ааааааааааааааа" localSheetId="2">#REF!</definedName>
    <definedName name="ааааааааааааааа" localSheetId="0">#REF!</definedName>
    <definedName name="ааааааааааааааа" localSheetId="3">#REF!</definedName>
    <definedName name="ааааааааааааааа" localSheetId="1">#REF!</definedName>
    <definedName name="ааааааааааааааа">#REF!</definedName>
    <definedName name="ааврраррр" localSheetId="4">#REF!</definedName>
    <definedName name="ааврраррр" localSheetId="2">#REF!</definedName>
    <definedName name="ааврраррр" localSheetId="0">#REF!</definedName>
    <definedName name="ааврраррр" localSheetId="3">#REF!</definedName>
    <definedName name="ааврраррр" localSheetId="1">#REF!</definedName>
    <definedName name="ааврраррр">#REF!</definedName>
    <definedName name="ааеае" localSheetId="4">#REF!</definedName>
    <definedName name="ааеае" localSheetId="2">#REF!</definedName>
    <definedName name="ааеае" localSheetId="0">#REF!</definedName>
    <definedName name="ааеае" localSheetId="3">#REF!</definedName>
    <definedName name="ааеае" localSheetId="1">#REF!</definedName>
    <definedName name="ааеае">#REF!</definedName>
    <definedName name="ааеевк" localSheetId="4">#REF!</definedName>
    <definedName name="ааеевк" localSheetId="2">#REF!</definedName>
    <definedName name="ааеевк" localSheetId="0">#REF!</definedName>
    <definedName name="ааеевк" localSheetId="3">#REF!</definedName>
    <definedName name="ааеевк" localSheetId="1">#REF!</definedName>
    <definedName name="ааеевк">#REF!</definedName>
    <definedName name="ав" localSheetId="4">#REF!</definedName>
    <definedName name="ав" localSheetId="2">#REF!</definedName>
    <definedName name="ав" localSheetId="0">#REF!</definedName>
    <definedName name="ав" localSheetId="3">#REF!</definedName>
    <definedName name="ав" localSheetId="1">#REF!</definedName>
    <definedName name="ав">#REF!</definedName>
    <definedName name="авак444" localSheetId="4">#REF!</definedName>
    <definedName name="авак444" localSheetId="2">#REF!</definedName>
    <definedName name="авак444" localSheetId="0">#REF!</definedName>
    <definedName name="авак444" localSheetId="3">#REF!</definedName>
    <definedName name="авак444" localSheetId="1">#REF!</definedName>
    <definedName name="авак444">#REF!</definedName>
    <definedName name="авг" localSheetId="4">#REF!</definedName>
    <definedName name="авг" localSheetId="2">#REF!</definedName>
    <definedName name="авг" localSheetId="0">#REF!</definedName>
    <definedName name="авг" localSheetId="3">#REF!</definedName>
    <definedName name="авг" localSheetId="1">#REF!</definedName>
    <definedName name="авг">#REF!</definedName>
    <definedName name="авкавва" localSheetId="4">#REF!</definedName>
    <definedName name="авкавва" localSheetId="2">#REF!</definedName>
    <definedName name="авкавва" localSheetId="0">#REF!</definedName>
    <definedName name="авкавва" localSheetId="3">#REF!</definedName>
    <definedName name="авкавва" localSheetId="1">#REF!</definedName>
    <definedName name="авкавва">#REF!</definedName>
    <definedName name="авпапапа" localSheetId="4">#REF!</definedName>
    <definedName name="авпапапа" localSheetId="2">#REF!</definedName>
    <definedName name="авпапапа" localSheetId="0">#REF!</definedName>
    <definedName name="авпапапа" localSheetId="3">#REF!</definedName>
    <definedName name="авпапапа" localSheetId="1">#REF!</definedName>
    <definedName name="авпапапа">#REF!</definedName>
    <definedName name="ае" localSheetId="4">#REF!</definedName>
    <definedName name="ае" localSheetId="2">#REF!</definedName>
    <definedName name="ае" localSheetId="0">#REF!</definedName>
    <definedName name="ае" localSheetId="3">#REF!</definedName>
    <definedName name="ае" localSheetId="1">#REF!</definedName>
    <definedName name="ае">#REF!</definedName>
    <definedName name="аеееее" localSheetId="4">#REF!</definedName>
    <definedName name="аеееее" localSheetId="2">#REF!</definedName>
    <definedName name="аеееее" localSheetId="0">#REF!</definedName>
    <definedName name="аеееее" localSheetId="3">#REF!</definedName>
    <definedName name="аеееее" localSheetId="1">#REF!</definedName>
    <definedName name="аеееее">#REF!</definedName>
    <definedName name="Айн" localSheetId="4">#REF!</definedName>
    <definedName name="Айн" localSheetId="2">#REF!</definedName>
    <definedName name="Айн" localSheetId="0">#REF!</definedName>
    <definedName name="Айн" localSheetId="3">#REF!</definedName>
    <definedName name="Айн" localSheetId="1">#REF!</definedName>
    <definedName name="Айн">#REF!</definedName>
    <definedName name="ак" localSheetId="4">#REF!</definedName>
    <definedName name="ак" localSheetId="2">#REF!</definedName>
    <definedName name="ак" localSheetId="0">#REF!</definedName>
    <definedName name="ак" localSheetId="3">#REF!</definedName>
    <definedName name="ак" localSheetId="1">#REF!</definedName>
    <definedName name="ак">#REF!</definedName>
    <definedName name="акима" localSheetId="4">#REF!</definedName>
    <definedName name="акима" localSheetId="2">#REF!</definedName>
    <definedName name="акима" localSheetId="0">#REF!</definedName>
    <definedName name="акима" localSheetId="3">#REF!</definedName>
    <definedName name="акима" localSheetId="1">#REF!</definedName>
    <definedName name="акима">#REF!</definedName>
    <definedName name="акимдороги" localSheetId="4">#REF!</definedName>
    <definedName name="акимдороги" localSheetId="2">#REF!</definedName>
    <definedName name="акимдороги" localSheetId="0">#REF!</definedName>
    <definedName name="акимдороги" localSheetId="3">#REF!</definedName>
    <definedName name="акимдороги" localSheetId="1">#REF!</definedName>
    <definedName name="акимдороги">#REF!</definedName>
    <definedName name="ала" localSheetId="4">#REF!</definedName>
    <definedName name="ала" localSheetId="2">#REF!</definedName>
    <definedName name="ала" localSheetId="0">#REF!</definedName>
    <definedName name="ала" localSheetId="3">#REF!</definedName>
    <definedName name="ала" localSheetId="1">#REF!</definedName>
    <definedName name="ала">#REF!</definedName>
    <definedName name="алия" localSheetId="4">#REF!</definedName>
    <definedName name="алия" localSheetId="2">#REF!</definedName>
    <definedName name="алия" localSheetId="0">#REF!</definedName>
    <definedName name="алия" localSheetId="3">#REF!</definedName>
    <definedName name="алия" localSheetId="1">#REF!</definedName>
    <definedName name="алия">#REF!</definedName>
    <definedName name="ама" localSheetId="4">#REF!</definedName>
    <definedName name="ама" localSheetId="2">#REF!</definedName>
    <definedName name="ама" localSheetId="0">#REF!</definedName>
    <definedName name="ама" localSheetId="3">#REF!</definedName>
    <definedName name="ама" localSheetId="1">#REF!</definedName>
    <definedName name="ама">#REF!</definedName>
    <definedName name="аортьс" localSheetId="4">#REF!</definedName>
    <definedName name="аортьс" localSheetId="2">#REF!</definedName>
    <definedName name="аортьс" localSheetId="0">#REF!</definedName>
    <definedName name="аортьс" localSheetId="3">#REF!</definedName>
    <definedName name="аортьс" localSheetId="1">#REF!</definedName>
    <definedName name="аортьс">#REF!</definedName>
    <definedName name="ап" localSheetId="4">#REF!</definedName>
    <definedName name="ап" localSheetId="2">#REF!</definedName>
    <definedName name="ап" localSheetId="0">#REF!</definedName>
    <definedName name="ап" localSheetId="3">#REF!</definedName>
    <definedName name="ап" localSheetId="1">#REF!</definedName>
    <definedName name="ап">#REF!</definedName>
    <definedName name="апа456е6" localSheetId="4">#REF!</definedName>
    <definedName name="апа456е6" localSheetId="2">#REF!</definedName>
    <definedName name="апа456е6" localSheetId="0">#REF!</definedName>
    <definedName name="апа456е6" localSheetId="3">#REF!</definedName>
    <definedName name="апа456е6" localSheetId="1">#REF!</definedName>
    <definedName name="апа456е6">#REF!</definedName>
    <definedName name="апераек" localSheetId="4">#REF!</definedName>
    <definedName name="апераек" localSheetId="2">#REF!</definedName>
    <definedName name="апераек" localSheetId="0">#REF!</definedName>
    <definedName name="апераек" localSheetId="3">#REF!</definedName>
    <definedName name="апераек" localSheetId="1">#REF!</definedName>
    <definedName name="апераек">#REF!</definedName>
    <definedName name="аплоорор" localSheetId="4">#REF!</definedName>
    <definedName name="аплоорор" localSheetId="2">#REF!</definedName>
    <definedName name="аплоорор" localSheetId="0">#REF!</definedName>
    <definedName name="аплоорор" localSheetId="3">#REF!</definedName>
    <definedName name="аплоорор" localSheetId="1">#REF!</definedName>
    <definedName name="аплоорор">#REF!</definedName>
    <definedName name="апонрпап" localSheetId="4">#REF!</definedName>
    <definedName name="апонрпап" localSheetId="2">#REF!</definedName>
    <definedName name="апонрпап" localSheetId="0">#REF!</definedName>
    <definedName name="апонрпап" localSheetId="3">#REF!</definedName>
    <definedName name="апонрпап" localSheetId="1">#REF!</definedName>
    <definedName name="апонрпап">#REF!</definedName>
    <definedName name="апр" localSheetId="4">#REF!</definedName>
    <definedName name="апр" localSheetId="2">#REF!</definedName>
    <definedName name="апр" localSheetId="0">#REF!</definedName>
    <definedName name="апр" localSheetId="3">#REF!</definedName>
    <definedName name="апр" localSheetId="1">#REF!</definedName>
    <definedName name="апр">#REF!</definedName>
    <definedName name="апраппапооап" localSheetId="4">#REF!</definedName>
    <definedName name="апраппапооап" localSheetId="2">#REF!</definedName>
    <definedName name="апраппапооап" localSheetId="0">#REF!</definedName>
    <definedName name="апраппапооап" localSheetId="3">#REF!</definedName>
    <definedName name="апраппапооап" localSheetId="1">#REF!</definedName>
    <definedName name="апраппапооап">#REF!</definedName>
    <definedName name="аптппр" localSheetId="4">#REF!</definedName>
    <definedName name="аптппр" localSheetId="2">#REF!</definedName>
    <definedName name="аптппр" localSheetId="0">#REF!</definedName>
    <definedName name="аптппр" localSheetId="3">#REF!</definedName>
    <definedName name="аптппр" localSheetId="1">#REF!</definedName>
    <definedName name="аптппр">#REF!</definedName>
    <definedName name="ая" localSheetId="4">#REF!</definedName>
    <definedName name="ая" localSheetId="2">#REF!</definedName>
    <definedName name="ая" localSheetId="0">#REF!</definedName>
    <definedName name="ая" localSheetId="3">#REF!</definedName>
    <definedName name="ая" localSheetId="1">#REF!</definedName>
    <definedName name="ая">#REF!</definedName>
    <definedName name="_xlnm.Database" localSheetId="4">#REF!</definedName>
    <definedName name="_xlnm.Database" localSheetId="2">#REF!</definedName>
    <definedName name="_xlnm.Database" localSheetId="0">#REF!</definedName>
    <definedName name="_xlnm.Database" localSheetId="3">#REF!</definedName>
    <definedName name="_xlnm.Database" localSheetId="1">#REF!</definedName>
    <definedName name="_xlnm.Database">#REF!</definedName>
    <definedName name="бизнес" localSheetId="4">#REF!</definedName>
    <definedName name="бизнес" localSheetId="2">#REF!</definedName>
    <definedName name="бизнес" localSheetId="0">#REF!</definedName>
    <definedName name="бизнес" localSheetId="3">#REF!</definedName>
    <definedName name="бизнес" localSheetId="1">#REF!</definedName>
    <definedName name="бизнес">#REF!</definedName>
    <definedName name="борт" localSheetId="4">#REF!</definedName>
    <definedName name="борт" localSheetId="2">#REF!</definedName>
    <definedName name="борт" localSheetId="0">#REF!</definedName>
    <definedName name="борт" localSheetId="3">#REF!</definedName>
    <definedName name="борт" localSheetId="1">#REF!</definedName>
    <definedName name="борт">#REF!</definedName>
    <definedName name="БР" localSheetId="4">#REF!</definedName>
    <definedName name="БР" localSheetId="2">#REF!</definedName>
    <definedName name="БР" localSheetId="0">#REF!</definedName>
    <definedName name="БР" localSheetId="3">#REF!</definedName>
    <definedName name="БР" localSheetId="1">#REF!</definedName>
    <definedName name="БР">#REF!</definedName>
    <definedName name="бю" localSheetId="4">#REF!</definedName>
    <definedName name="бю" localSheetId="2">#REF!</definedName>
    <definedName name="бю" localSheetId="0">#REF!</definedName>
    <definedName name="бю" localSheetId="3">#REF!</definedName>
    <definedName name="бю" localSheetId="1">#REF!</definedName>
    <definedName name="бю">#REF!</definedName>
    <definedName name="вававрра" localSheetId="4">#REF!</definedName>
    <definedName name="вававрра" localSheetId="2">#REF!</definedName>
    <definedName name="вававрра" localSheetId="0">#REF!</definedName>
    <definedName name="вававрра" localSheetId="3">#REF!</definedName>
    <definedName name="вававрра" localSheetId="1">#REF!</definedName>
    <definedName name="вававрра">#REF!</definedName>
    <definedName name="вавыакеек" localSheetId="4">#REF!</definedName>
    <definedName name="вавыакеек" localSheetId="2">#REF!</definedName>
    <definedName name="вавыакеек" localSheetId="0">#REF!</definedName>
    <definedName name="вавыакеек" localSheetId="3">#REF!</definedName>
    <definedName name="вавыакеек" localSheetId="1">#REF!</definedName>
    <definedName name="вавыакеек">#REF!</definedName>
    <definedName name="варавррррррр" localSheetId="4">#REF!</definedName>
    <definedName name="варавррррррр" localSheetId="2">#REF!</definedName>
    <definedName name="варавррррррр" localSheetId="0">#REF!</definedName>
    <definedName name="варавррррррр" localSheetId="3">#REF!</definedName>
    <definedName name="варавррррррр" localSheetId="1">#REF!</definedName>
    <definedName name="варавррррррр">#REF!</definedName>
    <definedName name="варррвввввввва" localSheetId="4">#REF!</definedName>
    <definedName name="варррвввввввва" localSheetId="2">#REF!</definedName>
    <definedName name="варррвввввввва" localSheetId="0">#REF!</definedName>
    <definedName name="варррвввввввва" localSheetId="3">#REF!</definedName>
    <definedName name="варррвввввввва" localSheetId="1">#REF!</definedName>
    <definedName name="варррвввввввва">#REF!</definedName>
    <definedName name="вваквыыквквык" localSheetId="4">#REF!</definedName>
    <definedName name="вваквыыквквык" localSheetId="2">#REF!</definedName>
    <definedName name="вваквыыквквык" localSheetId="0">#REF!</definedName>
    <definedName name="вваквыыквквык" localSheetId="3">#REF!</definedName>
    <definedName name="вваквыыквквык" localSheetId="1">#REF!</definedName>
    <definedName name="вваквыыквквык">#REF!</definedName>
    <definedName name="ввввввввввввввввввв" localSheetId="4">#REF!</definedName>
    <definedName name="ввввввввввввввввввв" localSheetId="2">#REF!</definedName>
    <definedName name="ввввввввввввввввввв" localSheetId="0">#REF!</definedName>
    <definedName name="ввввввввввввввввввв" localSheetId="3">#REF!</definedName>
    <definedName name="ввввввввввввввввввв" localSheetId="1">#REF!</definedName>
    <definedName name="ввввввввввввввввввв">#REF!</definedName>
    <definedName name="ввввввввввввввоооооооо" localSheetId="4">#REF!</definedName>
    <definedName name="ввввввввввввввоооооооо" localSheetId="2">#REF!</definedName>
    <definedName name="ввввввввввввввоооооооо" localSheetId="0">#REF!</definedName>
    <definedName name="ввввввввввввввоооооооо" localSheetId="3">#REF!</definedName>
    <definedName name="ввввввввввввввоооооооо" localSheetId="1">#REF!</definedName>
    <definedName name="ввввввввввввввоооооооо">#REF!</definedName>
    <definedName name="вкквквк" localSheetId="4">#REF!</definedName>
    <definedName name="вкквквк" localSheetId="2">#REF!</definedName>
    <definedName name="вкквквк" localSheetId="0">#REF!</definedName>
    <definedName name="вкквквк" localSheetId="3">#REF!</definedName>
    <definedName name="вкквквк" localSheetId="1">#REF!</definedName>
    <definedName name="вкквквк">#REF!</definedName>
    <definedName name="вккеккк" localSheetId="4">#REF!</definedName>
    <definedName name="вккеккк" localSheetId="2">#REF!</definedName>
    <definedName name="вккеккк" localSheetId="0">#REF!</definedName>
    <definedName name="вккеккк" localSheetId="3">#REF!</definedName>
    <definedName name="вккеккк" localSheetId="1">#REF!</definedName>
    <definedName name="вккеккк">#REF!</definedName>
    <definedName name="впапаппа" localSheetId="4">#REF!</definedName>
    <definedName name="впапаппа" localSheetId="2">#REF!</definedName>
    <definedName name="впапаппа" localSheetId="0">#REF!</definedName>
    <definedName name="впапаппа" localSheetId="3">#REF!</definedName>
    <definedName name="впапаппа" localSheetId="1">#REF!</definedName>
    <definedName name="впапаппа">#REF!</definedName>
    <definedName name="врррпопооп" localSheetId="4">#REF!</definedName>
    <definedName name="врррпопооп" localSheetId="2">#REF!</definedName>
    <definedName name="врррпопооп" localSheetId="0">#REF!</definedName>
    <definedName name="врррпопооп" localSheetId="3">#REF!</definedName>
    <definedName name="врррпопооп" localSheetId="1">#REF!</definedName>
    <definedName name="врррпопооп">#REF!</definedName>
    <definedName name="Всего_накоплений_женщины" localSheetId="4">#REF!</definedName>
    <definedName name="Всего_накоплений_женщины" localSheetId="2">#REF!</definedName>
    <definedName name="Всего_накоплений_женщины" localSheetId="0">#REF!</definedName>
    <definedName name="Всего_накоплений_женщины" localSheetId="3">#REF!</definedName>
    <definedName name="Всего_накоплений_женщины" localSheetId="1">#REF!</definedName>
    <definedName name="Всего_накоплений_женщины">#REF!</definedName>
    <definedName name="Всего_накоплений_мужчины" localSheetId="4">#REF!</definedName>
    <definedName name="Всего_накоплений_мужчины" localSheetId="2">#REF!</definedName>
    <definedName name="Всего_накоплений_мужчины" localSheetId="0">#REF!</definedName>
    <definedName name="Всего_накоплений_мужчины" localSheetId="3">#REF!</definedName>
    <definedName name="Всего_накоплений_мужчины" localSheetId="1">#REF!</definedName>
    <definedName name="Всего_накоплений_мужчины">#REF!</definedName>
    <definedName name="ву" localSheetId="4">#REF!</definedName>
    <definedName name="ву" localSheetId="2">#REF!</definedName>
    <definedName name="ву" localSheetId="0">#REF!</definedName>
    <definedName name="ву" localSheetId="3">#REF!</definedName>
    <definedName name="ву" localSheetId="1">#REF!</definedName>
    <definedName name="ву">#REF!</definedName>
    <definedName name="выппапапапа" localSheetId="4">#REF!</definedName>
    <definedName name="выппапапапа" localSheetId="2">#REF!</definedName>
    <definedName name="выппапапапа" localSheetId="0">#REF!</definedName>
    <definedName name="выппапапапа" localSheetId="3">#REF!</definedName>
    <definedName name="выппапапапа" localSheetId="1">#REF!</definedName>
    <definedName name="выппапапапа">#REF!</definedName>
    <definedName name="гнаглмававв" localSheetId="4">#REF!</definedName>
    <definedName name="гнаглмававв" localSheetId="2">#REF!</definedName>
    <definedName name="гнаглмававв" localSheetId="0">#REF!</definedName>
    <definedName name="гнаглмававв" localSheetId="3">#REF!</definedName>
    <definedName name="гнаглмававв" localSheetId="1">#REF!</definedName>
    <definedName name="гнаглмававв">#REF!</definedName>
    <definedName name="горд" localSheetId="4">#REF!</definedName>
    <definedName name="горд" localSheetId="2">#REF!</definedName>
    <definedName name="горд" localSheetId="0">#REF!</definedName>
    <definedName name="горд" localSheetId="3">#REF!</definedName>
    <definedName name="горд" localSheetId="1">#REF!</definedName>
    <definedName name="горд">#REF!</definedName>
    <definedName name="город" localSheetId="4">#REF!</definedName>
    <definedName name="город" localSheetId="2">#REF!</definedName>
    <definedName name="город" localSheetId="0">#REF!</definedName>
    <definedName name="город" localSheetId="3">#REF!</definedName>
    <definedName name="город" localSheetId="1">#REF!</definedName>
    <definedName name="город">#REF!</definedName>
    <definedName name="гшнек" localSheetId="4">#REF!</definedName>
    <definedName name="гшнек" localSheetId="2">#REF!</definedName>
    <definedName name="гшнек" localSheetId="0">#REF!</definedName>
    <definedName name="гшнек" localSheetId="3">#REF!</definedName>
    <definedName name="гшнек" localSheetId="1">#REF!</definedName>
    <definedName name="гшнек">#REF!</definedName>
    <definedName name="гщщшгнунунун" localSheetId="4">#REF!</definedName>
    <definedName name="гщщшгнунунун" localSheetId="2">#REF!</definedName>
    <definedName name="гщщшгнунунун" localSheetId="0">#REF!</definedName>
    <definedName name="гщщшгнунунун" localSheetId="3">#REF!</definedName>
    <definedName name="гщщшгнунунун" localSheetId="1">#REF!</definedName>
    <definedName name="гщщшгнунунун">#REF!</definedName>
    <definedName name="де" localSheetId="4">#REF!</definedName>
    <definedName name="де" localSheetId="2">#REF!</definedName>
    <definedName name="де" localSheetId="0">#REF!</definedName>
    <definedName name="де" localSheetId="3">#REF!</definedName>
    <definedName name="де" localSheetId="1">#REF!</definedName>
    <definedName name="де">#REF!</definedName>
    <definedName name="дж" localSheetId="4">#REF!</definedName>
    <definedName name="дж" localSheetId="2">#REF!</definedName>
    <definedName name="дж" localSheetId="0">#REF!</definedName>
    <definedName name="дж" localSheetId="3">#REF!</definedName>
    <definedName name="дж" localSheetId="1">#REF!</definedName>
    <definedName name="дж">#REF!</definedName>
    <definedName name="донрпдоп" localSheetId="4">#REF!</definedName>
    <definedName name="донрпдоп" localSheetId="2">#REF!</definedName>
    <definedName name="донрпдоп" localSheetId="0">#REF!</definedName>
    <definedName name="донрпдоп" localSheetId="3">#REF!</definedName>
    <definedName name="донрпдоп" localSheetId="1">#REF!</definedName>
    <definedName name="донрпдоп">#REF!</definedName>
    <definedName name="доп" localSheetId="4">#REF!</definedName>
    <definedName name="доп" localSheetId="2">#REF!</definedName>
    <definedName name="доп" localSheetId="0">#REF!</definedName>
    <definedName name="доп" localSheetId="3">#REF!</definedName>
    <definedName name="доп" localSheetId="1">#REF!</definedName>
    <definedName name="доп">#REF!</definedName>
    <definedName name="Допр" localSheetId="4">#REF!</definedName>
    <definedName name="Допр" localSheetId="2">#REF!</definedName>
    <definedName name="Допр" localSheetId="0">#REF!</definedName>
    <definedName name="Допр" localSheetId="3">#REF!</definedName>
    <definedName name="Допр" localSheetId="1">#REF!</definedName>
    <definedName name="Допр">#REF!</definedName>
    <definedName name="дорг" localSheetId="4">#REF!</definedName>
    <definedName name="дорг" localSheetId="2">#REF!</definedName>
    <definedName name="дорг" localSheetId="0">#REF!</definedName>
    <definedName name="дорг" localSheetId="3">#REF!</definedName>
    <definedName name="дорг" localSheetId="1">#REF!</definedName>
    <definedName name="дорг">#REF!</definedName>
    <definedName name="дщодошол" localSheetId="4">#REF!</definedName>
    <definedName name="дщодошол" localSheetId="2">#REF!</definedName>
    <definedName name="дщодошол" localSheetId="0">#REF!</definedName>
    <definedName name="дщодошол" localSheetId="3">#REF!</definedName>
    <definedName name="дщодошол" localSheetId="1">#REF!</definedName>
    <definedName name="дщодошол">#REF!</definedName>
    <definedName name="дю" localSheetId="4">#REF!</definedName>
    <definedName name="дю" localSheetId="2">#REF!</definedName>
    <definedName name="дю" localSheetId="0">#REF!</definedName>
    <definedName name="дю" localSheetId="3">#REF!</definedName>
    <definedName name="дю" localSheetId="1">#REF!</definedName>
    <definedName name="дю">#REF!</definedName>
    <definedName name="еа" localSheetId="4">#REF!</definedName>
    <definedName name="еа" localSheetId="2">#REF!</definedName>
    <definedName name="еа" localSheetId="0">#REF!</definedName>
    <definedName name="еа" localSheetId="3">#REF!</definedName>
    <definedName name="еа" localSheetId="1">#REF!</definedName>
    <definedName name="еа">#REF!</definedName>
    <definedName name="ееууууууууууууууу" localSheetId="4">#REF!</definedName>
    <definedName name="ееууууууууууууууу" localSheetId="2">#REF!</definedName>
    <definedName name="ееууууууууууууууу" localSheetId="0">#REF!</definedName>
    <definedName name="ееууууууууууууууу" localSheetId="3">#REF!</definedName>
    <definedName name="ееууууууууууууууу" localSheetId="1">#REF!</definedName>
    <definedName name="ееууууууууууууууу">#REF!</definedName>
    <definedName name="ек" localSheetId="4">#REF!</definedName>
    <definedName name="ек" localSheetId="2">#REF!</definedName>
    <definedName name="ек" localSheetId="0">#REF!</definedName>
    <definedName name="ек" localSheetId="3">#REF!</definedName>
    <definedName name="ек" localSheetId="1">#REF!</definedName>
    <definedName name="ек">#REF!</definedName>
    <definedName name="екцуцуц" localSheetId="4">#REF!</definedName>
    <definedName name="екцуцуц" localSheetId="2">#REF!</definedName>
    <definedName name="екцуцуц" localSheetId="0">#REF!</definedName>
    <definedName name="екцуцуц" localSheetId="3">#REF!</definedName>
    <definedName name="екцуцуц" localSheetId="1">#REF!</definedName>
    <definedName name="екцуцуц">#REF!</definedName>
    <definedName name="Елубаева" localSheetId="4">#REF!</definedName>
    <definedName name="Елубаева" localSheetId="2">#REF!</definedName>
    <definedName name="Елубаева" localSheetId="0">#REF!</definedName>
    <definedName name="Елубаева" localSheetId="3">#REF!</definedName>
    <definedName name="Елубаева" localSheetId="1">#REF!</definedName>
    <definedName name="Елубаева">#REF!</definedName>
    <definedName name="ен" localSheetId="4">#REF!</definedName>
    <definedName name="ен" localSheetId="2">#REF!</definedName>
    <definedName name="ен" localSheetId="0">#REF!</definedName>
    <definedName name="ен" localSheetId="3">#REF!</definedName>
    <definedName name="ен" localSheetId="1">#REF!</definedName>
    <definedName name="ен">#REF!</definedName>
    <definedName name="енвлпалопрдблоп" localSheetId="4">#REF!</definedName>
    <definedName name="енвлпалопрдблоп" localSheetId="2">#REF!</definedName>
    <definedName name="енвлпалопрдблоп" localSheetId="0">#REF!</definedName>
    <definedName name="енвлпалопрдблоп" localSheetId="3">#REF!</definedName>
    <definedName name="енвлпалопрдблоп" localSheetId="1">#REF!</definedName>
    <definedName name="енвлпалопрдблоп">#REF!</definedName>
    <definedName name="енгапрарарарпапарар" localSheetId="4">#REF!</definedName>
    <definedName name="енгапрарарарпапарар" localSheetId="2">#REF!</definedName>
    <definedName name="енгапрарарарпапарар" localSheetId="0">#REF!</definedName>
    <definedName name="енгапрарарарпапарар" localSheetId="3">#REF!</definedName>
    <definedName name="енгапрарарарпапарар" localSheetId="1">#REF!</definedName>
    <definedName name="енгапрарарарпапарар">#REF!</definedName>
    <definedName name="енненнрпрп" localSheetId="4">#REF!</definedName>
    <definedName name="енненнрпрп" localSheetId="2">#REF!</definedName>
    <definedName name="енненнрпрп" localSheetId="0">#REF!</definedName>
    <definedName name="енненнрпрп" localSheetId="3">#REF!</definedName>
    <definedName name="енненнрпрп" localSheetId="1">#REF!</definedName>
    <definedName name="енненнрпрп">#REF!</definedName>
    <definedName name="ереп" localSheetId="4">#REF!</definedName>
    <definedName name="ереп" localSheetId="2">#REF!</definedName>
    <definedName name="ереп" localSheetId="0">#REF!</definedName>
    <definedName name="ереп" localSheetId="3">#REF!</definedName>
    <definedName name="ереп" localSheetId="1">#REF!</definedName>
    <definedName name="ереп">#REF!</definedName>
    <definedName name="еу" localSheetId="4">#REF!</definedName>
    <definedName name="еу" localSheetId="2">#REF!</definedName>
    <definedName name="еу" localSheetId="0">#REF!</definedName>
    <definedName name="еу" localSheetId="3">#REF!</definedName>
    <definedName name="еу" localSheetId="1">#REF!</definedName>
    <definedName name="еу">#REF!</definedName>
    <definedName name="ж" localSheetId="4" hidden="1">{"'стр.106'!$A$1:$H$27"}</definedName>
    <definedName name="ж" localSheetId="2" hidden="1">{"'стр.106'!$A$1:$H$27"}</definedName>
    <definedName name="ж" localSheetId="0" hidden="1">{"'стр.106'!$A$1:$H$27"}</definedName>
    <definedName name="ж" localSheetId="3" hidden="1">{"'стр.106'!$A$1:$H$27"}</definedName>
    <definedName name="ж" hidden="1">{"'стр.106'!$A$1:$H$27"}</definedName>
    <definedName name="жд" localSheetId="4">#REF!</definedName>
    <definedName name="жд" localSheetId="2">#REF!</definedName>
    <definedName name="жд" localSheetId="0">#REF!</definedName>
    <definedName name="жд" localSheetId="3">#REF!</definedName>
    <definedName name="жд" localSheetId="1">#REF!</definedName>
    <definedName name="жд">#REF!</definedName>
    <definedName name="жжжжжжжжжжжжжжжжо" localSheetId="4">#REF!</definedName>
    <definedName name="жжжжжжжжжжжжжжжжо" localSheetId="2">#REF!</definedName>
    <definedName name="жжжжжжжжжжжжжжжжо" localSheetId="0">#REF!</definedName>
    <definedName name="жжжжжжжжжжжжжжжжо" localSheetId="3">#REF!</definedName>
    <definedName name="жжжжжжжжжжжжжжжжо" localSheetId="1">#REF!</definedName>
    <definedName name="жжжжжжжжжжжжжжжжо">#REF!</definedName>
    <definedName name="жэ" localSheetId="4">#REF!</definedName>
    <definedName name="жэ" localSheetId="2">#REF!</definedName>
    <definedName name="жэ" localSheetId="0">#REF!</definedName>
    <definedName name="жэ" localSheetId="3">#REF!</definedName>
    <definedName name="жэ" localSheetId="1">#REF!</definedName>
    <definedName name="жэ">#REF!</definedName>
    <definedName name="жю" localSheetId="4">#REF!</definedName>
    <definedName name="жю" localSheetId="2">#REF!</definedName>
    <definedName name="жю" localSheetId="0">#REF!</definedName>
    <definedName name="жю" localSheetId="3">#REF!</definedName>
    <definedName name="жю" localSheetId="1">#REF!</definedName>
    <definedName name="жю">#REF!</definedName>
    <definedName name="_xlnm.Print_Titles" localSheetId="0">'ПОСЛЕДНИЙ +++'!$3:$4</definedName>
    <definedName name="_xlnm.Print_Titles" localSheetId="3">ПОСТАНОВОЧНЫЕ!$4:$4</definedName>
    <definedName name="_xlnm.Print_Titles" localSheetId="1">'САМЫЙ ПОСЛЕДНИЙ 19.04.2023 г.'!$3:$4</definedName>
    <definedName name="и" localSheetId="4">#REF!</definedName>
    <definedName name="и" localSheetId="2">#REF!</definedName>
    <definedName name="и" localSheetId="0">#REF!</definedName>
    <definedName name="и" localSheetId="3">#REF!</definedName>
    <definedName name="и" localSheetId="1">#REF!</definedName>
    <definedName name="и">#REF!</definedName>
    <definedName name="иа" localSheetId="4">#REF!</definedName>
    <definedName name="иа" localSheetId="2">#REF!</definedName>
    <definedName name="иа" localSheetId="0">#REF!</definedName>
    <definedName name="иа" localSheetId="3">#REF!</definedName>
    <definedName name="иа" localSheetId="1">#REF!</definedName>
    <definedName name="иа">#REF!</definedName>
    <definedName name="им" localSheetId="4">#REF!</definedName>
    <definedName name="им" localSheetId="2">#REF!</definedName>
    <definedName name="им" localSheetId="0">#REF!</definedName>
    <definedName name="им" localSheetId="3">#REF!</definedName>
    <definedName name="им" localSheetId="1">#REF!</definedName>
    <definedName name="им">#REF!</definedName>
    <definedName name="инф" localSheetId="4" hidden="1">{"'стр.106'!$A$1:$H$27"}</definedName>
    <definedName name="инф" localSheetId="2" hidden="1">{"'стр.106'!$A$1:$H$27"}</definedName>
    <definedName name="инф" localSheetId="0" hidden="1">{"'стр.106'!$A$1:$H$27"}</definedName>
    <definedName name="инф" localSheetId="3" hidden="1">{"'стр.106'!$A$1:$H$27"}</definedName>
    <definedName name="инф" hidden="1">{"'стр.106'!$A$1:$H$27"}</definedName>
    <definedName name="информация" localSheetId="4" hidden="1">{"'стр.106'!$A$1:$H$27"}</definedName>
    <definedName name="информация" localSheetId="2" hidden="1">{"'стр.106'!$A$1:$H$27"}</definedName>
    <definedName name="информация" localSheetId="0" hidden="1">{"'стр.106'!$A$1:$H$27"}</definedName>
    <definedName name="информация" localSheetId="3" hidden="1">{"'стр.106'!$A$1:$H$27"}</definedName>
    <definedName name="информация" hidden="1">{"'стр.106'!$A$1:$H$27"}</definedName>
    <definedName name="ип" localSheetId="4">#REF!</definedName>
    <definedName name="ип" localSheetId="2">#REF!</definedName>
    <definedName name="ип" localSheetId="0">#REF!</definedName>
    <definedName name="ип" localSheetId="3">#REF!</definedName>
    <definedName name="ип" localSheetId="1">#REF!</definedName>
    <definedName name="ип">#REF!</definedName>
    <definedName name="ир" localSheetId="4">#REF!</definedName>
    <definedName name="ир" localSheetId="2">#REF!</definedName>
    <definedName name="ир" localSheetId="0">#REF!</definedName>
    <definedName name="ир" localSheetId="3">#REF!</definedName>
    <definedName name="ир" localSheetId="1">#REF!</definedName>
    <definedName name="ир">#REF!</definedName>
    <definedName name="ию" localSheetId="4">#REF!</definedName>
    <definedName name="ию" localSheetId="2">#REF!</definedName>
    <definedName name="ию" localSheetId="0">#REF!</definedName>
    <definedName name="ию" localSheetId="3">#REF!</definedName>
    <definedName name="ию" localSheetId="1">#REF!</definedName>
    <definedName name="ию">#REF!</definedName>
    <definedName name="ййййййййййййййй" localSheetId="4">#REF!</definedName>
    <definedName name="ййййййййййййййй" localSheetId="2">#REF!</definedName>
    <definedName name="ййййййййййййййй" localSheetId="0">#REF!</definedName>
    <definedName name="ййййййййййййййй" localSheetId="3">#REF!</definedName>
    <definedName name="ййййййййййййййй" localSheetId="1">#REF!</definedName>
    <definedName name="ййййййййййййййй">#REF!</definedName>
    <definedName name="ййййййййййййййййййййййййййййй" localSheetId="4">#REF!</definedName>
    <definedName name="ййййййййййййййййййййййййййййй" localSheetId="2">#REF!</definedName>
    <definedName name="ййййййййййййййййййййййййййййй" localSheetId="0">#REF!</definedName>
    <definedName name="ййййййййййййййййййййййййййййй" localSheetId="3">#REF!</definedName>
    <definedName name="ййййййййййййййййййййййййййййй" localSheetId="1">#REF!</definedName>
    <definedName name="ййййййййййййййййййййййййййййй">#REF!</definedName>
    <definedName name="йййййййййййййййййййййййййк3" localSheetId="4">#REF!</definedName>
    <definedName name="йййййййййййййййййййййййййк3" localSheetId="2">#REF!</definedName>
    <definedName name="йййййййййййййййййййййййййк3" localSheetId="0">#REF!</definedName>
    <definedName name="йййййййййййййййййййййййййк3" localSheetId="3">#REF!</definedName>
    <definedName name="йййййййййййййййййййййййййк3" localSheetId="1">#REF!</definedName>
    <definedName name="йййййййййййййййййййййййййк3">#REF!</definedName>
    <definedName name="ййййййййййййййййййк" localSheetId="4">#REF!</definedName>
    <definedName name="ййййййййййййййййййк" localSheetId="2">#REF!</definedName>
    <definedName name="ййййййййййййййййййк" localSheetId="0">#REF!</definedName>
    <definedName name="ййййййййййййййййййк" localSheetId="3">#REF!</definedName>
    <definedName name="ййййййййййййййййййк" localSheetId="1">#REF!</definedName>
    <definedName name="ййййййййййййййййййк">#REF!</definedName>
    <definedName name="ЙФУЦЕЕРЕЕН" localSheetId="4">#REF!</definedName>
    <definedName name="ЙФУЦЕЕРЕЕН" localSheetId="2">#REF!</definedName>
    <definedName name="ЙФУЦЕЕРЕЕН" localSheetId="0">#REF!</definedName>
    <definedName name="ЙФУЦЕЕРЕЕН" localSheetId="3">#REF!</definedName>
    <definedName name="ЙФУЦЕЕРЕЕН" localSheetId="1">#REF!</definedName>
    <definedName name="ЙФУЦЕЕРЕЕН">#REF!</definedName>
    <definedName name="йцкуцйййййййййййййййййй" localSheetId="4">#REF!</definedName>
    <definedName name="йцкуцйййййййййййййййййй" localSheetId="2">#REF!</definedName>
    <definedName name="йцкуцйййййййййййййййййй" localSheetId="0">#REF!</definedName>
    <definedName name="йцкуцйййййййййййййййййй" localSheetId="3">#REF!</definedName>
    <definedName name="йцкуцйййййййййййййййййй" localSheetId="1">#REF!</definedName>
    <definedName name="йцкуцйййййййййййййййййй">#REF!</definedName>
    <definedName name="йы" localSheetId="4">#REF!</definedName>
    <definedName name="йы" localSheetId="2">#REF!</definedName>
    <definedName name="йы" localSheetId="0">#REF!</definedName>
    <definedName name="йы" localSheetId="3">#REF!</definedName>
    <definedName name="йы" localSheetId="1">#REF!</definedName>
    <definedName name="йы">#REF!</definedName>
    <definedName name="йю" localSheetId="4">#REF!</definedName>
    <definedName name="йю" localSheetId="2">#REF!</definedName>
    <definedName name="йю" localSheetId="0">#REF!</definedName>
    <definedName name="йю" localSheetId="3">#REF!</definedName>
    <definedName name="йю" localSheetId="1">#REF!</definedName>
    <definedName name="йю">#REF!</definedName>
    <definedName name="к" localSheetId="4">#REF!</definedName>
    <definedName name="к" localSheetId="2">#REF!</definedName>
    <definedName name="к" localSheetId="0">#REF!</definedName>
    <definedName name="к" localSheetId="3">#REF!</definedName>
    <definedName name="к" localSheetId="1">#REF!</definedName>
    <definedName name="к">#REF!</definedName>
    <definedName name="ка" localSheetId="4">#REF!</definedName>
    <definedName name="ка" localSheetId="2">#REF!</definedName>
    <definedName name="ка" localSheetId="0">#REF!</definedName>
    <definedName name="ка" localSheetId="3">#REF!</definedName>
    <definedName name="ка" localSheetId="1">#REF!</definedName>
    <definedName name="ка">#REF!</definedName>
    <definedName name="кап" localSheetId="4">#REF!</definedName>
    <definedName name="кап" localSheetId="2">#REF!</definedName>
    <definedName name="кап" localSheetId="0">#REF!</definedName>
    <definedName name="кап" localSheetId="3">#REF!</definedName>
    <definedName name="кап" localSheetId="1">#REF!</definedName>
    <definedName name="кап">#REF!</definedName>
    <definedName name="кв" localSheetId="4">#REF!</definedName>
    <definedName name="кв" localSheetId="2">#REF!</definedName>
    <definedName name="кв" localSheetId="0">#REF!</definedName>
    <definedName name="кв" localSheetId="3">#REF!</definedName>
    <definedName name="кв" localSheetId="1">#REF!</definedName>
    <definedName name="кв">#REF!</definedName>
    <definedName name="квввпттттттттттттттттт" localSheetId="4">#REF!</definedName>
    <definedName name="квввпттттттттттттттттт" localSheetId="2">#REF!</definedName>
    <definedName name="квввпттттттттттттттттт" localSheetId="0">#REF!</definedName>
    <definedName name="квввпттттттттттттттттт" localSheetId="3">#REF!</definedName>
    <definedName name="квввпттттттттттттттттт" localSheetId="1">#REF!</definedName>
    <definedName name="квввпттттттттттттттттт">#REF!</definedName>
    <definedName name="квккук" localSheetId="4">#REF!</definedName>
    <definedName name="квккук" localSheetId="2">#REF!</definedName>
    <definedName name="квккук" localSheetId="0">#REF!</definedName>
    <definedName name="квккук" localSheetId="3">#REF!</definedName>
    <definedName name="квккук" localSheetId="1">#REF!</definedName>
    <definedName name="квккук">#REF!</definedName>
    <definedName name="кгп" localSheetId="4">#REF!</definedName>
    <definedName name="кгп" localSheetId="2">#REF!</definedName>
    <definedName name="кгп" localSheetId="0">#REF!</definedName>
    <definedName name="кгп" localSheetId="3">#REF!</definedName>
    <definedName name="кгп" localSheetId="1">#REF!</definedName>
    <definedName name="кгп">#REF!</definedName>
    <definedName name="кеггггккгек" localSheetId="4">#REF!</definedName>
    <definedName name="кеггггккгек" localSheetId="2">#REF!</definedName>
    <definedName name="кеггггккгек" localSheetId="0">#REF!</definedName>
    <definedName name="кеггггккгек" localSheetId="3">#REF!</definedName>
    <definedName name="кеггггккгек" localSheetId="1">#REF!</definedName>
    <definedName name="кеггггккгек">#REF!</definedName>
    <definedName name="кепввпваппа" localSheetId="4">#REF!</definedName>
    <definedName name="кепввпваппа" localSheetId="2">#REF!</definedName>
    <definedName name="кепввпваппа" localSheetId="0">#REF!</definedName>
    <definedName name="кепввпваппа" localSheetId="3">#REF!</definedName>
    <definedName name="кепввпваппа" localSheetId="1">#REF!</definedName>
    <definedName name="кепввпваппа">#REF!</definedName>
    <definedName name="кккккнкнкн" localSheetId="4">#REF!</definedName>
    <definedName name="кккккнкнкн" localSheetId="2">#REF!</definedName>
    <definedName name="кккккнкнкн" localSheetId="0">#REF!</definedName>
    <definedName name="кккккнкнкн" localSheetId="3">#REF!</definedName>
    <definedName name="кккккнкнкн" localSheetId="1">#REF!</definedName>
    <definedName name="кккккнкнкн">#REF!</definedName>
    <definedName name="кккрквр" localSheetId="4">#REF!</definedName>
    <definedName name="кккрквр" localSheetId="2">#REF!</definedName>
    <definedName name="кккрквр" localSheetId="0">#REF!</definedName>
    <definedName name="кккрквр" localSheetId="3">#REF!</definedName>
    <definedName name="кккрквр" localSheetId="1">#REF!</definedName>
    <definedName name="кккрквр">#REF!</definedName>
    <definedName name="ккррра" localSheetId="4">#REF!</definedName>
    <definedName name="ккррра" localSheetId="2">#REF!</definedName>
    <definedName name="ккррра" localSheetId="0">#REF!</definedName>
    <definedName name="ккррра" localSheetId="3">#REF!</definedName>
    <definedName name="ккррра" localSheetId="1">#REF!</definedName>
    <definedName name="ккррра">#REF!</definedName>
    <definedName name="коа" localSheetId="4">#REF!</definedName>
    <definedName name="коа" localSheetId="2">#REF!</definedName>
    <definedName name="коа" localSheetId="0">#REF!</definedName>
    <definedName name="коа" localSheetId="3">#REF!</definedName>
    <definedName name="коа" localSheetId="1">#REF!</definedName>
    <definedName name="коа">#REF!</definedName>
    <definedName name="кр" localSheetId="4">#REF!</definedName>
    <definedName name="кр" localSheetId="2">#REF!</definedName>
    <definedName name="кр" localSheetId="0">#REF!</definedName>
    <definedName name="кр" localSheetId="3">#REF!</definedName>
    <definedName name="кр" localSheetId="1">#REF!</definedName>
    <definedName name="кр">#REF!</definedName>
    <definedName name="ку" localSheetId="4">#REF!</definedName>
    <definedName name="ку" localSheetId="2">#REF!</definedName>
    <definedName name="ку" localSheetId="0">#REF!</definedName>
    <definedName name="ку" localSheetId="3">#REF!</definedName>
    <definedName name="ку" localSheetId="1">#REF!</definedName>
    <definedName name="ку">#REF!</definedName>
    <definedName name="кукелддло" localSheetId="4">#REF!</definedName>
    <definedName name="кукелддло" localSheetId="2">#REF!</definedName>
    <definedName name="кукелддло" localSheetId="0">#REF!</definedName>
    <definedName name="кукелддло" localSheetId="3">#REF!</definedName>
    <definedName name="кукелддло" localSheetId="1">#REF!</definedName>
    <definedName name="кукелддло">#REF!</definedName>
    <definedName name="кукккуцй" localSheetId="4">#REF!</definedName>
    <definedName name="кукккуцй" localSheetId="2">#REF!</definedName>
    <definedName name="кукккуцй" localSheetId="0">#REF!</definedName>
    <definedName name="кукккуцй" localSheetId="3">#REF!</definedName>
    <definedName name="кукккуцй" localSheetId="1">#REF!</definedName>
    <definedName name="кукккуцй">#REF!</definedName>
    <definedName name="кункуегннннннн" localSheetId="4">#REF!</definedName>
    <definedName name="кункуегннннннн" localSheetId="2">#REF!</definedName>
    <definedName name="кункуегннннннн" localSheetId="0">#REF!</definedName>
    <definedName name="кункуегннннннн" localSheetId="3">#REF!</definedName>
    <definedName name="кункуегннннннн" localSheetId="1">#REF!</definedName>
    <definedName name="кункуегннннннн">#REF!</definedName>
    <definedName name="кунцнкунец" localSheetId="4">#REF!</definedName>
    <definedName name="кунцнкунец" localSheetId="2">#REF!</definedName>
    <definedName name="кунцнкунец" localSheetId="0">#REF!</definedName>
    <definedName name="кунцнкунец" localSheetId="3">#REF!</definedName>
    <definedName name="кунцнкунец" localSheetId="1">#REF!</definedName>
    <definedName name="кунцнкунец">#REF!</definedName>
    <definedName name="кю" localSheetId="4">#REF!</definedName>
    <definedName name="кю" localSheetId="2">#REF!</definedName>
    <definedName name="кю" localSheetId="0">#REF!</definedName>
    <definedName name="кю" localSheetId="3">#REF!</definedName>
    <definedName name="кю" localSheetId="1">#REF!</definedName>
    <definedName name="кю">#REF!</definedName>
    <definedName name="лд" localSheetId="4">#REF!</definedName>
    <definedName name="лд" localSheetId="2">#REF!</definedName>
    <definedName name="лд" localSheetId="0">#REF!</definedName>
    <definedName name="лд" localSheetId="3">#REF!</definedName>
    <definedName name="лд" localSheetId="1">#REF!</definedName>
    <definedName name="лд">#REF!</definedName>
    <definedName name="лдрол" localSheetId="4">#REF!</definedName>
    <definedName name="лдрол" localSheetId="2">#REF!</definedName>
    <definedName name="лдрол" localSheetId="0">#REF!</definedName>
    <definedName name="лдрол" localSheetId="3">#REF!</definedName>
    <definedName name="лдрол" localSheetId="1">#REF!</definedName>
    <definedName name="лдрол">#REF!</definedName>
    <definedName name="лжэжлщжщ" localSheetId="4">#REF!</definedName>
    <definedName name="лжэжлщжщ" localSheetId="2">#REF!</definedName>
    <definedName name="лжэжлщжщ" localSheetId="0">#REF!</definedName>
    <definedName name="лжэжлщжщ" localSheetId="3">#REF!</definedName>
    <definedName name="лжэжлщжщ" localSheetId="1">#REF!</definedName>
    <definedName name="лжэжлщжщ">#REF!</definedName>
    <definedName name="лор" localSheetId="4">#REF!</definedName>
    <definedName name="лор" localSheetId="2">#REF!</definedName>
    <definedName name="лор" localSheetId="0">#REF!</definedName>
    <definedName name="лор" localSheetId="3">#REF!</definedName>
    <definedName name="лор" localSheetId="1">#REF!</definedName>
    <definedName name="лор">#REF!</definedName>
    <definedName name="лрорлорт" localSheetId="4">#REF!</definedName>
    <definedName name="лрорлорт" localSheetId="2">#REF!</definedName>
    <definedName name="лрорлорт" localSheetId="0">#REF!</definedName>
    <definedName name="лрорлорт" localSheetId="3">#REF!</definedName>
    <definedName name="лрорлорт" localSheetId="1">#REF!</definedName>
    <definedName name="лрорлорт">#REF!</definedName>
    <definedName name="мвмывыло" localSheetId="4">#REF!</definedName>
    <definedName name="мвмывыло" localSheetId="2">#REF!</definedName>
    <definedName name="мвмывыло" localSheetId="0">#REF!</definedName>
    <definedName name="мвмывыло" localSheetId="3">#REF!</definedName>
    <definedName name="мвмывыло" localSheetId="1">#REF!</definedName>
    <definedName name="мвмывыло">#REF!</definedName>
    <definedName name="ми" localSheetId="4">#REF!</definedName>
    <definedName name="ми" localSheetId="2">#REF!</definedName>
    <definedName name="ми" localSheetId="0">#REF!</definedName>
    <definedName name="ми" localSheetId="3">#REF!</definedName>
    <definedName name="ми" localSheetId="1">#REF!</definedName>
    <definedName name="ми">#REF!</definedName>
    <definedName name="мпормирмр" localSheetId="4">#REF!</definedName>
    <definedName name="мпормирмр" localSheetId="2">#REF!</definedName>
    <definedName name="мпормирмр" localSheetId="0">#REF!</definedName>
    <definedName name="мпормирмр" localSheetId="3">#REF!</definedName>
    <definedName name="мпормирмр" localSheetId="1">#REF!</definedName>
    <definedName name="мпормирмр">#REF!</definedName>
    <definedName name="мсттт" localSheetId="4">#REF!</definedName>
    <definedName name="мсттт" localSheetId="2">#REF!</definedName>
    <definedName name="мсттт" localSheetId="0">#REF!</definedName>
    <definedName name="мсттт" localSheetId="3">#REF!</definedName>
    <definedName name="мсттт" localSheetId="1">#REF!</definedName>
    <definedName name="мсттт">#REF!</definedName>
    <definedName name="мстттттапа" localSheetId="4">#REF!</definedName>
    <definedName name="мстттттапа" localSheetId="2">#REF!</definedName>
    <definedName name="мстттттапа" localSheetId="0">#REF!</definedName>
    <definedName name="мстттттапа" localSheetId="3">#REF!</definedName>
    <definedName name="мстттттапа" localSheetId="1">#REF!</definedName>
    <definedName name="мстттттапа">#REF!</definedName>
    <definedName name="мф" localSheetId="4">#REF!</definedName>
    <definedName name="мф" localSheetId="2">#REF!</definedName>
    <definedName name="мф" localSheetId="0">#REF!</definedName>
    <definedName name="мф" localSheetId="3">#REF!</definedName>
    <definedName name="мф" localSheetId="1">#REF!</definedName>
    <definedName name="мф">#REF!</definedName>
    <definedName name="НН" localSheetId="4">#REF!</definedName>
    <definedName name="НН" localSheetId="2">#REF!</definedName>
    <definedName name="НН" localSheetId="0">#REF!</definedName>
    <definedName name="НН" localSheetId="3">#REF!</definedName>
    <definedName name="НН" localSheetId="1">#REF!</definedName>
    <definedName name="НН">#REF!</definedName>
    <definedName name="но" localSheetId="4">#REF!</definedName>
    <definedName name="но" localSheetId="2">#REF!</definedName>
    <definedName name="но" localSheetId="0">#REF!</definedName>
    <definedName name="но" localSheetId="3">#REF!</definedName>
    <definedName name="но" localSheetId="1">#REF!</definedName>
    <definedName name="но">#REF!</definedName>
    <definedName name="нов" localSheetId="4">#REF!</definedName>
    <definedName name="нов" localSheetId="2">#REF!</definedName>
    <definedName name="нов" localSheetId="0">#REF!</definedName>
    <definedName name="нов" localSheetId="3">#REF!</definedName>
    <definedName name="нов" localSheetId="1">#REF!</definedName>
    <definedName name="нов">#REF!</definedName>
    <definedName name="новые" localSheetId="4">#REF!</definedName>
    <definedName name="новые" localSheetId="2">#REF!</definedName>
    <definedName name="новые" localSheetId="0">#REF!</definedName>
    <definedName name="новые" localSheetId="3">#REF!</definedName>
    <definedName name="новые" localSheetId="1">#REF!</definedName>
    <definedName name="новые">#REF!</definedName>
    <definedName name="нооа" localSheetId="4">#REF!</definedName>
    <definedName name="нооа" localSheetId="2">#REF!</definedName>
    <definedName name="нооа" localSheetId="0">#REF!</definedName>
    <definedName name="нооа" localSheetId="3">#REF!</definedName>
    <definedName name="нооа" localSheetId="1">#REF!</definedName>
    <definedName name="нооа">#REF!</definedName>
    <definedName name="нукнкунккурн" localSheetId="4">#REF!</definedName>
    <definedName name="нукнкунккурн" localSheetId="2">#REF!</definedName>
    <definedName name="нукнкунккурн" localSheetId="0">#REF!</definedName>
    <definedName name="нукнкунккурн" localSheetId="3">#REF!</definedName>
    <definedName name="нукнкунккурн" localSheetId="1">#REF!</definedName>
    <definedName name="нукнкунккурн">#REF!</definedName>
    <definedName name="нунунукцнцукн" localSheetId="4">#REF!</definedName>
    <definedName name="нунунукцнцукн" localSheetId="2">#REF!</definedName>
    <definedName name="нунунукцнцукн" localSheetId="0">#REF!</definedName>
    <definedName name="нунунукцнцукн" localSheetId="3">#REF!</definedName>
    <definedName name="нунунукцнцукн" localSheetId="1">#REF!</definedName>
    <definedName name="нунунукцнцукн">#REF!</definedName>
    <definedName name="ню" localSheetId="4">#REF!</definedName>
    <definedName name="ню" localSheetId="2">#REF!</definedName>
    <definedName name="ню" localSheetId="0">#REF!</definedName>
    <definedName name="ню" localSheetId="3">#REF!</definedName>
    <definedName name="ню" localSheetId="1">#REF!</definedName>
    <definedName name="ню">#REF!</definedName>
    <definedName name="о" localSheetId="4">#REF!</definedName>
    <definedName name="о" localSheetId="2">#REF!</definedName>
    <definedName name="о" localSheetId="0">#REF!</definedName>
    <definedName name="о" localSheetId="3">#REF!</definedName>
    <definedName name="о" localSheetId="1">#REF!</definedName>
    <definedName name="о">#REF!</definedName>
    <definedName name="_xlnm.Print_Area" localSheetId="4">'НЕ ВКЛЮЧЕННЫЕ'!$A$1:$E$45</definedName>
    <definedName name="_xlnm.Print_Area" localSheetId="2">'ПЕРЕРАСПРЕДЕЛЕНИЕ '!$A$1:$E$18</definedName>
    <definedName name="_xlnm.Print_Area" localSheetId="0">'ПОСЛЕДНИЙ +++'!$A$1:$E$38</definedName>
    <definedName name="_xlnm.Print_Area" localSheetId="3">ПОСТАНОВОЧНЫЕ!$A$1:$E$33</definedName>
    <definedName name="_xlnm.Print_Area" localSheetId="1">'САМЫЙ ПОСЛЕДНИЙ 19.04.2023 г.'!$A$1:$D$297</definedName>
    <definedName name="ог" localSheetId="4">#REF!</definedName>
    <definedName name="ог" localSheetId="2">#REF!</definedName>
    <definedName name="ог" localSheetId="0">#REF!</definedName>
    <definedName name="ог" localSheetId="3">#REF!</definedName>
    <definedName name="ог" localSheetId="1">#REF!</definedName>
    <definedName name="ог">#REF!</definedName>
    <definedName name="олж" localSheetId="4">#REF!</definedName>
    <definedName name="олж" localSheetId="2">#REF!</definedName>
    <definedName name="олж" localSheetId="0">#REF!</definedName>
    <definedName name="олж" localSheetId="3">#REF!</definedName>
    <definedName name="олж" localSheetId="1">#REF!</definedName>
    <definedName name="олж">#REF!</definedName>
    <definedName name="олрлоррлорлорлорлор" localSheetId="4">#REF!</definedName>
    <definedName name="олрлоррлорлорлорлор" localSheetId="2">#REF!</definedName>
    <definedName name="олрлоррлорлорлорлор" localSheetId="0">#REF!</definedName>
    <definedName name="олрлоррлорлорлорлор" localSheetId="3">#REF!</definedName>
    <definedName name="олрлоррлорлорлорлор" localSheetId="1">#REF!</definedName>
    <definedName name="олрлоррлорлорлорлор">#REF!</definedName>
    <definedName name="он" localSheetId="4">#REF!</definedName>
    <definedName name="он" localSheetId="2">#REF!</definedName>
    <definedName name="он" localSheetId="0">#REF!</definedName>
    <definedName name="он" localSheetId="3">#REF!</definedName>
    <definedName name="он" localSheetId="1">#REF!</definedName>
    <definedName name="он">#REF!</definedName>
    <definedName name="ооо" localSheetId="4">#REF!</definedName>
    <definedName name="ооо" localSheetId="2">#REF!</definedName>
    <definedName name="ооо" localSheetId="0">#REF!</definedName>
    <definedName name="ооо" localSheetId="3">#REF!</definedName>
    <definedName name="ооо" localSheetId="1">#REF!</definedName>
    <definedName name="ооо">#REF!</definedName>
    <definedName name="оооо" localSheetId="4">#REF!</definedName>
    <definedName name="оооо" localSheetId="2">#REF!</definedName>
    <definedName name="оооо" localSheetId="0">#REF!</definedName>
    <definedName name="оооо" localSheetId="3">#REF!</definedName>
    <definedName name="оооо" localSheetId="1">#REF!</definedName>
    <definedName name="оооо">#REF!</definedName>
    <definedName name="оооо121" localSheetId="4">#REF!</definedName>
    <definedName name="оооо121" localSheetId="2">#REF!</definedName>
    <definedName name="оооо121" localSheetId="0">#REF!</definedName>
    <definedName name="оооо121" localSheetId="3">#REF!</definedName>
    <definedName name="оооо121" localSheetId="1">#REF!</definedName>
    <definedName name="оооо121">#REF!</definedName>
    <definedName name="ооооо" localSheetId="4">#REF!</definedName>
    <definedName name="ооооо" localSheetId="2">#REF!</definedName>
    <definedName name="ооооо" localSheetId="0">#REF!</definedName>
    <definedName name="ооооо" localSheetId="3">#REF!</definedName>
    <definedName name="ооооо" localSheetId="1">#REF!</definedName>
    <definedName name="ооооо">#REF!</definedName>
    <definedName name="оооррооорорроро" localSheetId="4">#REF!</definedName>
    <definedName name="оооррооорорроро" localSheetId="2">#REF!</definedName>
    <definedName name="оооррооорорроро" localSheetId="0">#REF!</definedName>
    <definedName name="оооррооорорроро" localSheetId="3">#REF!</definedName>
    <definedName name="оооррооорорроро" localSheetId="1">#REF!</definedName>
    <definedName name="оооррооорорроро">#REF!</definedName>
    <definedName name="оопоооаа" localSheetId="4">#REF!</definedName>
    <definedName name="оопоооаа" localSheetId="2">#REF!</definedName>
    <definedName name="оопоооаа" localSheetId="0">#REF!</definedName>
    <definedName name="оопоооаа" localSheetId="3">#REF!</definedName>
    <definedName name="оопоооаа" localSheetId="1">#REF!</definedName>
    <definedName name="оопоооаа">#REF!</definedName>
    <definedName name="ор" localSheetId="4">#REF!</definedName>
    <definedName name="ор" localSheetId="2">#REF!</definedName>
    <definedName name="ор" localSheetId="0">#REF!</definedName>
    <definedName name="ор" localSheetId="3">#REF!</definedName>
    <definedName name="ор" localSheetId="1">#REF!</definedName>
    <definedName name="ор">#REF!</definedName>
    <definedName name="ОРПЛОДРРО" localSheetId="4">#REF!</definedName>
    <definedName name="ОРПЛОДРРО" localSheetId="2">#REF!</definedName>
    <definedName name="ОРПЛОДРРО" localSheetId="0">#REF!</definedName>
    <definedName name="ОРПЛОДРРО" localSheetId="3">#REF!</definedName>
    <definedName name="ОРПЛОДРРО" localSheetId="1">#REF!</definedName>
    <definedName name="ОРПЛОДРРО">#REF!</definedName>
    <definedName name="орпморрпо" localSheetId="4">#REF!</definedName>
    <definedName name="орпморрпо" localSheetId="2">#REF!</definedName>
    <definedName name="орпморрпо" localSheetId="0">#REF!</definedName>
    <definedName name="орпморрпо" localSheetId="3">#REF!</definedName>
    <definedName name="орпморрпо" localSheetId="1">#REF!</definedName>
    <definedName name="орпморрпо">#REF!</definedName>
    <definedName name="п" localSheetId="4">#REF!</definedName>
    <definedName name="п" localSheetId="2">#REF!</definedName>
    <definedName name="п" localSheetId="0">#REF!</definedName>
    <definedName name="п" localSheetId="3">#REF!</definedName>
    <definedName name="п" localSheetId="1">#REF!</definedName>
    <definedName name="п">#REF!</definedName>
    <definedName name="пав" localSheetId="4">#REF!</definedName>
    <definedName name="пав" localSheetId="2">#REF!</definedName>
    <definedName name="пав" localSheetId="0">#REF!</definedName>
    <definedName name="пав" localSheetId="3">#REF!</definedName>
    <definedName name="пав" localSheetId="1">#REF!</definedName>
    <definedName name="пав">#REF!</definedName>
    <definedName name="пак" localSheetId="4">#REF!</definedName>
    <definedName name="пак" localSheetId="2">#REF!</definedName>
    <definedName name="пак" localSheetId="0">#REF!</definedName>
    <definedName name="пак" localSheetId="3">#REF!</definedName>
    <definedName name="пак" localSheetId="1">#REF!</definedName>
    <definedName name="пак">#REF!</definedName>
    <definedName name="паооор" localSheetId="4">#REF!</definedName>
    <definedName name="паооор" localSheetId="2">#REF!</definedName>
    <definedName name="паооор" localSheetId="0">#REF!</definedName>
    <definedName name="паооор" localSheetId="3">#REF!</definedName>
    <definedName name="паооор" localSheetId="1">#REF!</definedName>
    <definedName name="паооор">#REF!</definedName>
    <definedName name="паоопопоооопооао" localSheetId="4">#REF!</definedName>
    <definedName name="паоопопоооопооао" localSheetId="2">#REF!</definedName>
    <definedName name="паоопопоооопооао" localSheetId="0">#REF!</definedName>
    <definedName name="паоопопоооопооао" localSheetId="3">#REF!</definedName>
    <definedName name="паоопопоооопооао" localSheetId="1">#REF!</definedName>
    <definedName name="паоопопоооопооао">#REF!</definedName>
    <definedName name="паопопопоп" localSheetId="4">#REF!</definedName>
    <definedName name="паопопопоп" localSheetId="2">#REF!</definedName>
    <definedName name="паопопопоп" localSheetId="0">#REF!</definedName>
    <definedName name="паопопопоп" localSheetId="3">#REF!</definedName>
    <definedName name="паопопопоп" localSheetId="1">#REF!</definedName>
    <definedName name="паопопопоп">#REF!</definedName>
    <definedName name="папапап" localSheetId="4">#REF!</definedName>
    <definedName name="папапап" localSheetId="2">#REF!</definedName>
    <definedName name="папапап" localSheetId="0">#REF!</definedName>
    <definedName name="папапап" localSheetId="3">#REF!</definedName>
    <definedName name="папапап" localSheetId="1">#REF!</definedName>
    <definedName name="папапап">#REF!</definedName>
    <definedName name="патарвырава" localSheetId="4">#REF!</definedName>
    <definedName name="патарвырава" localSheetId="2">#REF!</definedName>
    <definedName name="патарвырава" localSheetId="0">#REF!</definedName>
    <definedName name="патарвырава" localSheetId="3">#REF!</definedName>
    <definedName name="патарвырава" localSheetId="1">#REF!</definedName>
    <definedName name="патарвырава">#REF!</definedName>
    <definedName name="пвапыва" localSheetId="4">#REF!</definedName>
    <definedName name="пвапыва" localSheetId="2">#REF!</definedName>
    <definedName name="пвапыва" localSheetId="0">#REF!</definedName>
    <definedName name="пвапыва" localSheetId="3">#REF!</definedName>
    <definedName name="пвапыва" localSheetId="1">#REF!</definedName>
    <definedName name="пвапыва">#REF!</definedName>
    <definedName name="пвыпвпвыпвыпв" localSheetId="4">#REF!</definedName>
    <definedName name="пвыпвпвыпвыпв" localSheetId="2">#REF!</definedName>
    <definedName name="пвыпвпвыпвыпв" localSheetId="0">#REF!</definedName>
    <definedName name="пвыпвпвыпвыпв" localSheetId="3">#REF!</definedName>
    <definedName name="пвыпвпвыпвыпв" localSheetId="1">#REF!</definedName>
    <definedName name="пвыпвпвыпвыпв">#REF!</definedName>
    <definedName name="пвыфпапапа" localSheetId="4">#REF!</definedName>
    <definedName name="пвыфпапапа" localSheetId="2">#REF!</definedName>
    <definedName name="пвыфпапапа" localSheetId="0">#REF!</definedName>
    <definedName name="пвыфпапапа" localSheetId="3">#REF!</definedName>
    <definedName name="пвыфпапапа" localSheetId="1">#REF!</definedName>
    <definedName name="пвыфпапапа">#REF!</definedName>
    <definedName name="пвыфпвпвп" localSheetId="4">#REF!</definedName>
    <definedName name="пвыфпвпвп" localSheetId="2">#REF!</definedName>
    <definedName name="пвыфпвпвп" localSheetId="0">#REF!</definedName>
    <definedName name="пвыфпвпвп" localSheetId="3">#REF!</definedName>
    <definedName name="пвыфпвпвп" localSheetId="1">#REF!</definedName>
    <definedName name="пвыфпвпвп">#REF!</definedName>
    <definedName name="пвыфпвыппвыф" localSheetId="4">#REF!</definedName>
    <definedName name="пвыфпвыппвыф" localSheetId="2">#REF!</definedName>
    <definedName name="пвыфпвыппвыф" localSheetId="0">#REF!</definedName>
    <definedName name="пвыфпвыппвыф" localSheetId="3">#REF!</definedName>
    <definedName name="пвыфпвыппвыф" localSheetId="1">#REF!</definedName>
    <definedName name="пвыфпвыппвыф">#REF!</definedName>
    <definedName name="пе" localSheetId="4">#REF!</definedName>
    <definedName name="пе" localSheetId="2">#REF!</definedName>
    <definedName name="пе" localSheetId="0">#REF!</definedName>
    <definedName name="пе" localSheetId="3">#REF!</definedName>
    <definedName name="пе" localSheetId="1">#REF!</definedName>
    <definedName name="пе">#REF!</definedName>
    <definedName name="пере" localSheetId="4">#REF!</definedName>
    <definedName name="пере" localSheetId="2">#REF!</definedName>
    <definedName name="пере" localSheetId="0">#REF!</definedName>
    <definedName name="пере" localSheetId="3">#REF!</definedName>
    <definedName name="пере" localSheetId="1">#REF!</definedName>
    <definedName name="пере">#REF!</definedName>
    <definedName name="Перер" localSheetId="4">#REF!</definedName>
    <definedName name="Перер" localSheetId="2">#REF!</definedName>
    <definedName name="Перер" localSheetId="0">#REF!</definedName>
    <definedName name="Перер" localSheetId="3">#REF!</definedName>
    <definedName name="Перер" localSheetId="1">#REF!</definedName>
    <definedName name="Перер">#REF!</definedName>
    <definedName name="перераспРБ" localSheetId="4">#REF!</definedName>
    <definedName name="перераспРБ" localSheetId="2">#REF!</definedName>
    <definedName name="перераспРБ" localSheetId="0">#REF!</definedName>
    <definedName name="перераспРБ" localSheetId="3">#REF!</definedName>
    <definedName name="перераспРБ" localSheetId="1">#REF!</definedName>
    <definedName name="перераспРБ">#REF!</definedName>
    <definedName name="перераспределение" localSheetId="4">#REF!</definedName>
    <definedName name="перераспределение" localSheetId="2">#REF!</definedName>
    <definedName name="перераспределение" localSheetId="0">#REF!</definedName>
    <definedName name="перераспределение" localSheetId="3">#REF!</definedName>
    <definedName name="перераспределение" localSheetId="1">#REF!</definedName>
    <definedName name="перераспределение">#REF!</definedName>
    <definedName name="Перераспределениедороги" localSheetId="4">#REF!</definedName>
    <definedName name="Перераспределениедороги" localSheetId="2">#REF!</definedName>
    <definedName name="Перераспределениедороги" localSheetId="0">#REF!</definedName>
    <definedName name="Перераспределениедороги" localSheetId="3">#REF!</definedName>
    <definedName name="Перераспределениедороги" localSheetId="1">#REF!</definedName>
    <definedName name="Перераспределениедороги">#REF!</definedName>
    <definedName name="перечень" localSheetId="4">#REF!</definedName>
    <definedName name="перечень" localSheetId="2">#REF!</definedName>
    <definedName name="перечень" localSheetId="0">#REF!</definedName>
    <definedName name="перечень" localSheetId="3">#REF!</definedName>
    <definedName name="перечень" localSheetId="1">#REF!</definedName>
    <definedName name="перечень">#REF!</definedName>
    <definedName name="перраспред." localSheetId="4">#REF!</definedName>
    <definedName name="перраспред." localSheetId="2">#REF!</definedName>
    <definedName name="перраспред." localSheetId="0">#REF!</definedName>
    <definedName name="перраспред." localSheetId="3">#REF!</definedName>
    <definedName name="перраспред." localSheetId="1">#REF!</definedName>
    <definedName name="перраспред.">#REF!</definedName>
    <definedName name="пет" localSheetId="4">#REF!</definedName>
    <definedName name="пет" localSheetId="2">#REF!</definedName>
    <definedName name="пет" localSheetId="0">#REF!</definedName>
    <definedName name="пет" localSheetId="3">#REF!</definedName>
    <definedName name="пет" localSheetId="1">#REF!</definedName>
    <definedName name="пет">#REF!</definedName>
    <definedName name="пккеекукеу" localSheetId="4">#REF!</definedName>
    <definedName name="пккеекукеу" localSheetId="2">#REF!</definedName>
    <definedName name="пккеекукеу" localSheetId="0">#REF!</definedName>
    <definedName name="пккеекукеу" localSheetId="3">#REF!</definedName>
    <definedName name="пккеекукеу" localSheetId="1">#REF!</definedName>
    <definedName name="пккеекукеу">#REF!</definedName>
    <definedName name="плораа" localSheetId="4">#REF!</definedName>
    <definedName name="плораа" localSheetId="2">#REF!</definedName>
    <definedName name="плораа" localSheetId="0">#REF!</definedName>
    <definedName name="плораа" localSheetId="3">#REF!</definedName>
    <definedName name="плораа" localSheetId="1">#REF!</definedName>
    <definedName name="плораа">#REF!</definedName>
    <definedName name="плорлррол" localSheetId="4">#REF!</definedName>
    <definedName name="плорлррол" localSheetId="2">#REF!</definedName>
    <definedName name="плорлррол" localSheetId="0">#REF!</definedName>
    <definedName name="плорлррол" localSheetId="3">#REF!</definedName>
    <definedName name="плорлррол" localSheetId="1">#REF!</definedName>
    <definedName name="плорлррол">#REF!</definedName>
    <definedName name="Плюс" localSheetId="4">[1]Face!#REF!</definedName>
    <definedName name="Плюс" localSheetId="2">[1]Face!#REF!</definedName>
    <definedName name="Плюс" localSheetId="3">[1]Face!#REF!</definedName>
    <definedName name="Плюс" localSheetId="1">[1]Face!#REF!</definedName>
    <definedName name="Плюс">[1]Face!#REF!</definedName>
    <definedName name="Плюсс" localSheetId="4">#REF!</definedName>
    <definedName name="Плюсс" localSheetId="2">#REF!</definedName>
    <definedName name="Плюсс" localSheetId="0">#REF!</definedName>
    <definedName name="Плюсс" localSheetId="3">#REF!</definedName>
    <definedName name="Плюсс" localSheetId="1">#REF!</definedName>
    <definedName name="Плюсс">#REF!</definedName>
    <definedName name="пми" localSheetId="4">#REF!</definedName>
    <definedName name="пми" localSheetId="2">#REF!</definedName>
    <definedName name="пми" localSheetId="0">#REF!</definedName>
    <definedName name="пми" localSheetId="3">#REF!</definedName>
    <definedName name="пми" localSheetId="1">#REF!</definedName>
    <definedName name="пми">#REF!</definedName>
    <definedName name="поа" localSheetId="4">#REF!</definedName>
    <definedName name="поа" localSheetId="2">#REF!</definedName>
    <definedName name="поа" localSheetId="0">#REF!</definedName>
    <definedName name="поа" localSheetId="3">#REF!</definedName>
    <definedName name="поа" localSheetId="1">#REF!</definedName>
    <definedName name="поа">#REF!</definedName>
    <definedName name="под" localSheetId="4">#REF!</definedName>
    <definedName name="под" localSheetId="2">#REF!</definedName>
    <definedName name="под" localSheetId="0">#REF!</definedName>
    <definedName name="под" localSheetId="3">#REF!</definedName>
    <definedName name="под" localSheetId="1">#REF!</definedName>
    <definedName name="под">#REF!</definedName>
    <definedName name="посл" localSheetId="4">[1]Face!#REF!</definedName>
    <definedName name="посл" localSheetId="2">[1]Face!#REF!</definedName>
    <definedName name="посл" localSheetId="3">[1]Face!#REF!</definedName>
    <definedName name="посл" localSheetId="1">[1]Face!#REF!</definedName>
    <definedName name="посл">[1]Face!#REF!</definedName>
    <definedName name="постановочные" localSheetId="4">#REF!</definedName>
    <definedName name="постановочные" localSheetId="2">#REF!</definedName>
    <definedName name="постановочные" localSheetId="0">#REF!</definedName>
    <definedName name="постановочные" localSheetId="3">#REF!</definedName>
    <definedName name="постановочные" localSheetId="1">#REF!</definedName>
    <definedName name="постановочные">#REF!</definedName>
    <definedName name="пппапаапп" localSheetId="4">#REF!</definedName>
    <definedName name="пппапаапп" localSheetId="2">#REF!</definedName>
    <definedName name="пппапаапп" localSheetId="0">#REF!</definedName>
    <definedName name="пппапаапп" localSheetId="3">#REF!</definedName>
    <definedName name="пппапаапп" localSheetId="1">#REF!</definedName>
    <definedName name="пппапаапп">#REF!</definedName>
    <definedName name="пр" localSheetId="4" hidden="1">{"'стр.106'!$A$1:$H$27"}</definedName>
    <definedName name="пр" localSheetId="2" hidden="1">{"'стр.106'!$A$1:$H$27"}</definedName>
    <definedName name="пр" localSheetId="0" hidden="1">{"'стр.106'!$A$1:$H$27"}</definedName>
    <definedName name="пр" localSheetId="3" hidden="1">{"'стр.106'!$A$1:$H$27"}</definedName>
    <definedName name="пр" hidden="1">{"'стр.106'!$A$1:$H$27"}</definedName>
    <definedName name="пренен" localSheetId="4" hidden="1">{"'стр.106'!$A$1:$H$27"}</definedName>
    <definedName name="пренен" localSheetId="2" hidden="1">{"'стр.106'!$A$1:$H$27"}</definedName>
    <definedName name="пренен" localSheetId="0" hidden="1">{"'стр.106'!$A$1:$H$27"}</definedName>
    <definedName name="пренен" localSheetId="3" hidden="1">{"'стр.106'!$A$1:$H$27"}</definedName>
    <definedName name="пренен" hidden="1">{"'стр.106'!$A$1:$H$27"}</definedName>
    <definedName name="привт" localSheetId="4">#REF!</definedName>
    <definedName name="привт" localSheetId="2">#REF!</definedName>
    <definedName name="привт" localSheetId="0">#REF!</definedName>
    <definedName name="привт" localSheetId="3">#REF!</definedName>
    <definedName name="привт" localSheetId="1">#REF!</definedName>
    <definedName name="привт">#REF!</definedName>
    <definedName name="про" localSheetId="4">#REF!</definedName>
    <definedName name="про" localSheetId="2">#REF!</definedName>
    <definedName name="про" localSheetId="0">#REF!</definedName>
    <definedName name="про" localSheetId="3">#REF!</definedName>
    <definedName name="про" localSheetId="1">#REF!</definedName>
    <definedName name="про">#REF!</definedName>
    <definedName name="проап" localSheetId="4">#REF!</definedName>
    <definedName name="проап" localSheetId="2">#REF!</definedName>
    <definedName name="проап" localSheetId="0">#REF!</definedName>
    <definedName name="проап" localSheetId="3">#REF!</definedName>
    <definedName name="проап" localSheetId="1">#REF!</definedName>
    <definedName name="проап">#REF!</definedName>
    <definedName name="пролроллор" localSheetId="4">#REF!</definedName>
    <definedName name="пролроллор" localSheetId="2">#REF!</definedName>
    <definedName name="пролроллор" localSheetId="0">#REF!</definedName>
    <definedName name="пролроллор" localSheetId="3">#REF!</definedName>
    <definedName name="пролроллор" localSheetId="1">#REF!</definedName>
    <definedName name="пролроллор">#REF!</definedName>
    <definedName name="прпрр" localSheetId="4" hidden="1">{"'стр.106'!$A$1:$H$27"}</definedName>
    <definedName name="прпрр" localSheetId="2" hidden="1">{"'стр.106'!$A$1:$H$27"}</definedName>
    <definedName name="прпрр" localSheetId="0" hidden="1">{"'стр.106'!$A$1:$H$27"}</definedName>
    <definedName name="прпрр" localSheetId="3" hidden="1">{"'стр.106'!$A$1:$H$27"}</definedName>
    <definedName name="прпрр" hidden="1">{"'стр.106'!$A$1:$H$27"}</definedName>
    <definedName name="пррпрпрорпррпрпрпаав" localSheetId="4">#REF!</definedName>
    <definedName name="пррпрпрорпррпрпрпаав" localSheetId="2">#REF!</definedName>
    <definedName name="пррпрпрорпррпрпрпаав" localSheetId="0">#REF!</definedName>
    <definedName name="пррпрпрорпррпрпрпаав" localSheetId="3">#REF!</definedName>
    <definedName name="пррпрпрорпррпрпрпаав" localSheetId="1">#REF!</definedName>
    <definedName name="пррпрпрорпррпрпрпаав">#REF!</definedName>
    <definedName name="рааарраррра" localSheetId="4">#REF!</definedName>
    <definedName name="рааарраррра" localSheetId="2">#REF!</definedName>
    <definedName name="рааарраррра" localSheetId="0">#REF!</definedName>
    <definedName name="рааарраррра" localSheetId="3">#REF!</definedName>
    <definedName name="рааарраррра" localSheetId="1">#REF!</definedName>
    <definedName name="рааарраррра">#REF!</definedName>
    <definedName name="раапараррррррв" localSheetId="4">#REF!</definedName>
    <definedName name="раапараррррррв" localSheetId="2">#REF!</definedName>
    <definedName name="раапараррррррв" localSheetId="0">#REF!</definedName>
    <definedName name="раапараррррррв" localSheetId="3">#REF!</definedName>
    <definedName name="раапараррррррв" localSheetId="1">#REF!</definedName>
    <definedName name="раапараррррррв">#REF!</definedName>
    <definedName name="раапвр" localSheetId="4">#REF!</definedName>
    <definedName name="раапвр" localSheetId="2">#REF!</definedName>
    <definedName name="раапвр" localSheetId="0">#REF!</definedName>
    <definedName name="раапвр" localSheetId="3">#REF!</definedName>
    <definedName name="раапвр" localSheetId="1">#REF!</definedName>
    <definedName name="раапвр">#REF!</definedName>
    <definedName name="РБ" localSheetId="4">#REF!</definedName>
    <definedName name="РБ" localSheetId="2">#REF!</definedName>
    <definedName name="РБ" localSheetId="0">#REF!</definedName>
    <definedName name="РБ" localSheetId="3">#REF!</definedName>
    <definedName name="РБ" localSheetId="1">#REF!</definedName>
    <definedName name="РБ">#REF!</definedName>
    <definedName name="рваррррв" localSheetId="4">#REF!</definedName>
    <definedName name="рваррррв" localSheetId="2">#REF!</definedName>
    <definedName name="рваррррв" localSheetId="0">#REF!</definedName>
    <definedName name="рваррррв" localSheetId="3">#REF!</definedName>
    <definedName name="рваррррв" localSheetId="1">#REF!</definedName>
    <definedName name="рваррррв">#REF!</definedName>
    <definedName name="рекеоопороо" localSheetId="4">#REF!</definedName>
    <definedName name="рекеоопороо" localSheetId="2">#REF!</definedName>
    <definedName name="рекеоопороо" localSheetId="0">#REF!</definedName>
    <definedName name="рекеоопороо" localSheetId="3">#REF!</definedName>
    <definedName name="рекеоопороо" localSheetId="1">#REF!</definedName>
    <definedName name="рекеоопороо">#REF!</definedName>
    <definedName name="РК" localSheetId="4">#REF!</definedName>
    <definedName name="РК" localSheetId="2">#REF!</definedName>
    <definedName name="РК" localSheetId="0">#REF!</definedName>
    <definedName name="РК" localSheetId="3">#REF!</definedName>
    <definedName name="РК" localSheetId="1">#REF!</definedName>
    <definedName name="РК">#REF!</definedName>
    <definedName name="ролол" localSheetId="4">#REF!</definedName>
    <definedName name="ролол" localSheetId="2">#REF!</definedName>
    <definedName name="ролол" localSheetId="0">#REF!</definedName>
    <definedName name="ролол" localSheetId="3">#REF!</definedName>
    <definedName name="ролол" localSheetId="1">#REF!</definedName>
    <definedName name="ролол">#REF!</definedName>
    <definedName name="роро" localSheetId="4" hidden="1">{"'стр.106'!$A$1:$H$27"}</definedName>
    <definedName name="роро" localSheetId="2" hidden="1">{"'стр.106'!$A$1:$H$27"}</definedName>
    <definedName name="роро" localSheetId="0" hidden="1">{"'стр.106'!$A$1:$H$27"}</definedName>
    <definedName name="роро" localSheetId="3" hidden="1">{"'стр.106'!$A$1:$H$27"}</definedName>
    <definedName name="роро" hidden="1">{"'стр.106'!$A$1:$H$27"}</definedName>
    <definedName name="рп" localSheetId="4">#REF!</definedName>
    <definedName name="рп" localSheetId="2">#REF!</definedName>
    <definedName name="рп" localSheetId="0">#REF!</definedName>
    <definedName name="рп" localSheetId="3">#REF!</definedName>
    <definedName name="рп" localSheetId="1">#REF!</definedName>
    <definedName name="рп">#REF!</definedName>
    <definedName name="рю" localSheetId="4">#REF!</definedName>
    <definedName name="рю" localSheetId="2">#REF!</definedName>
    <definedName name="рю" localSheetId="0">#REF!</definedName>
    <definedName name="рю" localSheetId="3">#REF!</definedName>
    <definedName name="рю" localSheetId="1">#REF!</definedName>
    <definedName name="рю">#REF!</definedName>
    <definedName name="сапт" localSheetId="4">#REF!</definedName>
    <definedName name="сапт" localSheetId="2">#REF!</definedName>
    <definedName name="сапт" localSheetId="0">#REF!</definedName>
    <definedName name="сапт" localSheetId="3">#REF!</definedName>
    <definedName name="сапт" localSheetId="1">#REF!</definedName>
    <definedName name="сапт">#REF!</definedName>
    <definedName name="св" localSheetId="4">#REF!</definedName>
    <definedName name="св" localSheetId="2">#REF!</definedName>
    <definedName name="св" localSheetId="0">#REF!</definedName>
    <definedName name="св" localSheetId="3">#REF!</definedName>
    <definedName name="св" localSheetId="1">#REF!</definedName>
    <definedName name="св">#REF!</definedName>
    <definedName name="св12.04" localSheetId="4">#REF!</definedName>
    <definedName name="св12.04" localSheetId="2">#REF!</definedName>
    <definedName name="св12.04" localSheetId="0">#REF!</definedName>
    <definedName name="св12.04" localSheetId="3">#REF!</definedName>
    <definedName name="св12.04" localSheetId="1">#REF!</definedName>
    <definedName name="св12.04">#REF!</definedName>
    <definedName name="спт" localSheetId="4">#REF!</definedName>
    <definedName name="спт" localSheetId="2">#REF!</definedName>
    <definedName name="спт" localSheetId="0">#REF!</definedName>
    <definedName name="спт" localSheetId="3">#REF!</definedName>
    <definedName name="спт" localSheetId="1">#REF!</definedName>
    <definedName name="спт">#REF!</definedName>
    <definedName name="сравн2" localSheetId="4" hidden="1">{"'стр.106'!$A$1:$H$27"}</definedName>
    <definedName name="сравн2" localSheetId="2" hidden="1">{"'стр.106'!$A$1:$H$27"}</definedName>
    <definedName name="сравн2" localSheetId="0" hidden="1">{"'стр.106'!$A$1:$H$27"}</definedName>
    <definedName name="сравн2" localSheetId="3" hidden="1">{"'стр.106'!$A$1:$H$27"}</definedName>
    <definedName name="сравн2" hidden="1">{"'стр.106'!$A$1:$H$27"}</definedName>
    <definedName name="сы" localSheetId="4">#REF!</definedName>
    <definedName name="сы" localSheetId="2">#REF!</definedName>
    <definedName name="сы" localSheetId="0">#REF!</definedName>
    <definedName name="сы" localSheetId="3">#REF!</definedName>
    <definedName name="сы" localSheetId="1">#REF!</definedName>
    <definedName name="сы">#REF!</definedName>
    <definedName name="т" localSheetId="4">#REF!</definedName>
    <definedName name="т" localSheetId="2">#REF!</definedName>
    <definedName name="т" localSheetId="0">#REF!</definedName>
    <definedName name="т" localSheetId="3">#REF!</definedName>
    <definedName name="т" localSheetId="1">#REF!</definedName>
    <definedName name="т">#REF!</definedName>
    <definedName name="тп" localSheetId="4">#REF!</definedName>
    <definedName name="тп" localSheetId="2">#REF!</definedName>
    <definedName name="тп" localSheetId="0">#REF!</definedName>
    <definedName name="тп" localSheetId="3">#REF!</definedName>
    <definedName name="тп" localSheetId="1">#REF!</definedName>
    <definedName name="тп">#REF!</definedName>
    <definedName name="ТПиН" localSheetId="4" hidden="1">{"'стр.106'!$A$1:$H$27"}</definedName>
    <definedName name="ТПиН" localSheetId="2" hidden="1">{"'стр.106'!$A$1:$H$27"}</definedName>
    <definedName name="ТПиН" localSheetId="0" hidden="1">{"'стр.106'!$A$1:$H$27"}</definedName>
    <definedName name="ТПиН" localSheetId="3" hidden="1">{"'стр.106'!$A$1:$H$27"}</definedName>
    <definedName name="ТПиН" hidden="1">{"'стр.106'!$A$1:$H$27"}</definedName>
    <definedName name="ув" localSheetId="4">#REF!</definedName>
    <definedName name="ув" localSheetId="2">#REF!</definedName>
    <definedName name="ув" localSheetId="0">#REF!</definedName>
    <definedName name="ув" localSheetId="3">#REF!</definedName>
    <definedName name="ув" localSheetId="1">#REF!</definedName>
    <definedName name="ув">#REF!</definedName>
    <definedName name="уеурнколооопоп" localSheetId="4">#REF!</definedName>
    <definedName name="уеурнколооопоп" localSheetId="2">#REF!</definedName>
    <definedName name="уеурнколооопоп" localSheetId="0">#REF!</definedName>
    <definedName name="уеурнколооопоп" localSheetId="3">#REF!</definedName>
    <definedName name="уеурнколооопоп" localSheetId="1">#REF!</definedName>
    <definedName name="уеурнколооопоп">#REF!</definedName>
    <definedName name="уЙФ" localSheetId="4">#REF!</definedName>
    <definedName name="уЙФ" localSheetId="2">#REF!</definedName>
    <definedName name="уЙФ" localSheetId="0">#REF!</definedName>
    <definedName name="уЙФ" localSheetId="3">#REF!</definedName>
    <definedName name="уЙФ" localSheetId="1">#REF!</definedName>
    <definedName name="уЙФ">#REF!</definedName>
    <definedName name="ук" localSheetId="4">#REF!</definedName>
    <definedName name="ук" localSheetId="2">#REF!</definedName>
    <definedName name="ук" localSheetId="0">#REF!</definedName>
    <definedName name="ук" localSheetId="3">#REF!</definedName>
    <definedName name="ук" localSheetId="1">#REF!</definedName>
    <definedName name="ук">#REF!</definedName>
    <definedName name="укенне" localSheetId="4">#REF!</definedName>
    <definedName name="укенне" localSheetId="2">#REF!</definedName>
    <definedName name="укенне" localSheetId="0">#REF!</definedName>
    <definedName name="укенне" localSheetId="3">#REF!</definedName>
    <definedName name="укенне" localSheetId="1">#REF!</definedName>
    <definedName name="укенне">#REF!</definedName>
    <definedName name="уккунекеке" localSheetId="4">#REF!</definedName>
    <definedName name="уккунекеке" localSheetId="2">#REF!</definedName>
    <definedName name="уккунекеке" localSheetId="0">#REF!</definedName>
    <definedName name="уккунекеке" localSheetId="3">#REF!</definedName>
    <definedName name="уккунекеке" localSheetId="1">#REF!</definedName>
    <definedName name="уккунекеке">#REF!</definedName>
    <definedName name="уккуненеенне" localSheetId="4">#REF!</definedName>
    <definedName name="уккуненеенне" localSheetId="2">#REF!</definedName>
    <definedName name="уккуненеенне" localSheetId="0">#REF!</definedName>
    <definedName name="уккуненеенне" localSheetId="3">#REF!</definedName>
    <definedName name="уккуненеенне" localSheetId="1">#REF!</definedName>
    <definedName name="уккуненеенне">#REF!</definedName>
    <definedName name="укнгкег" localSheetId="4">#REF!</definedName>
    <definedName name="укнгкег" localSheetId="2">#REF!</definedName>
    <definedName name="укнгкег" localSheetId="0">#REF!</definedName>
    <definedName name="укнгкег" localSheetId="3">#REF!</definedName>
    <definedName name="укнгкег" localSheetId="1">#REF!</definedName>
    <definedName name="укнгкег">#REF!</definedName>
    <definedName name="укнкнуквыпы" localSheetId="4">#REF!</definedName>
    <definedName name="укнкнуквыпы" localSheetId="2">#REF!</definedName>
    <definedName name="укнкнуквыпы" localSheetId="0">#REF!</definedName>
    <definedName name="укнкнуквыпы" localSheetId="3">#REF!</definedName>
    <definedName name="укнкнуквыпы" localSheetId="1">#REF!</definedName>
    <definedName name="укнкнуквыпы">#REF!</definedName>
    <definedName name="укнннкуункункнук" localSheetId="4">#REF!</definedName>
    <definedName name="укнннкуункункнук" localSheetId="2">#REF!</definedName>
    <definedName name="укнннкуункункнук" localSheetId="0">#REF!</definedName>
    <definedName name="укнннкуункункнук" localSheetId="3">#REF!</definedName>
    <definedName name="укнннкуункункнук" localSheetId="1">#REF!</definedName>
    <definedName name="укнннкуункункнук">#REF!</definedName>
    <definedName name="укнукнкнк" localSheetId="4">#REF!</definedName>
    <definedName name="укнукнкнк" localSheetId="2">#REF!</definedName>
    <definedName name="укнукнкнк" localSheetId="0">#REF!</definedName>
    <definedName name="укнукнкнк" localSheetId="3">#REF!</definedName>
    <definedName name="укнукнкнк" localSheetId="1">#REF!</definedName>
    <definedName name="укнукнкнк">#REF!</definedName>
    <definedName name="укукнкуккукнкн" localSheetId="4">#REF!</definedName>
    <definedName name="укукнкуккукнкн" localSheetId="2">#REF!</definedName>
    <definedName name="укукнкуккукнкн" localSheetId="0">#REF!</definedName>
    <definedName name="укукнкуккукнкн" localSheetId="3">#REF!</definedName>
    <definedName name="укукнкуккукнкн" localSheetId="1">#REF!</definedName>
    <definedName name="укукнкуккукнкн">#REF!</definedName>
    <definedName name="укукукуккуку" localSheetId="4">#REF!</definedName>
    <definedName name="укукукуккуку" localSheetId="2">#REF!</definedName>
    <definedName name="укукукуккуку" localSheetId="0">#REF!</definedName>
    <definedName name="укукукуккуку" localSheetId="3">#REF!</definedName>
    <definedName name="укукукуккуку" localSheetId="1">#REF!</definedName>
    <definedName name="укукукуккуку">#REF!</definedName>
    <definedName name="укун" localSheetId="4">#REF!</definedName>
    <definedName name="укун" localSheetId="2">#REF!</definedName>
    <definedName name="укун" localSheetId="0">#REF!</definedName>
    <definedName name="укун" localSheetId="3">#REF!</definedName>
    <definedName name="укун" localSheetId="1">#REF!</definedName>
    <definedName name="укун">#REF!</definedName>
    <definedName name="уннкццц" localSheetId="4">#REF!</definedName>
    <definedName name="уннкццц" localSheetId="2">#REF!</definedName>
    <definedName name="уннкццц" localSheetId="0">#REF!</definedName>
    <definedName name="уннкццц" localSheetId="3">#REF!</definedName>
    <definedName name="уннкццц" localSheetId="1">#REF!</definedName>
    <definedName name="уннкццц">#REF!</definedName>
    <definedName name="уннннуун" localSheetId="4">#REF!</definedName>
    <definedName name="уннннуун" localSheetId="2">#REF!</definedName>
    <definedName name="уннннуун" localSheetId="0">#REF!</definedName>
    <definedName name="уннннуун" localSheetId="3">#REF!</definedName>
    <definedName name="уннннуун" localSheetId="1">#REF!</definedName>
    <definedName name="уннннуун">#REF!</definedName>
    <definedName name="унуннунуннунну" localSheetId="4">#REF!</definedName>
    <definedName name="унуннунуннунну" localSheetId="2">#REF!</definedName>
    <definedName name="унуннунуннунну" localSheetId="0">#REF!</definedName>
    <definedName name="унуннунуннунну" localSheetId="3">#REF!</definedName>
    <definedName name="унуннунуннунну" localSheetId="1">#REF!</definedName>
    <definedName name="унуннунуннунну">#REF!</definedName>
    <definedName name="унунуеуееууе" localSheetId="4">#REF!</definedName>
    <definedName name="унунуеуееууе" localSheetId="2">#REF!</definedName>
    <definedName name="унунуеуееууе" localSheetId="0">#REF!</definedName>
    <definedName name="унунуеуееууе" localSheetId="3">#REF!</definedName>
    <definedName name="унунуеуееууе" localSheetId="1">#REF!</definedName>
    <definedName name="унунуеуееууе">#REF!</definedName>
    <definedName name="ууннчвччии" localSheetId="4">#REF!</definedName>
    <definedName name="ууннчвччии" localSheetId="2">#REF!</definedName>
    <definedName name="ууннчвччии" localSheetId="0">#REF!</definedName>
    <definedName name="ууннчвччии" localSheetId="3">#REF!</definedName>
    <definedName name="ууннчвччии" localSheetId="1">#REF!</definedName>
    <definedName name="ууннчвччии">#REF!</definedName>
    <definedName name="ууууууууууууу" localSheetId="4">#REF!</definedName>
    <definedName name="ууууууууууууу" localSheetId="2">#REF!</definedName>
    <definedName name="ууууууууууууу" localSheetId="0">#REF!</definedName>
    <definedName name="ууууууууууууу" localSheetId="3">#REF!</definedName>
    <definedName name="ууууууууууууу" localSheetId="1">#REF!</definedName>
    <definedName name="ууууууууууууу">#REF!</definedName>
    <definedName name="уц" localSheetId="4">#REF!</definedName>
    <definedName name="уц" localSheetId="2">#REF!</definedName>
    <definedName name="уц" localSheetId="0">#REF!</definedName>
    <definedName name="уц" localSheetId="3">#REF!</definedName>
    <definedName name="уц" localSheetId="1">#REF!</definedName>
    <definedName name="уц">#REF!</definedName>
    <definedName name="уцеуцеекеееннннннннкккккккккккк" localSheetId="4">#REF!</definedName>
    <definedName name="уцеуцеекеееннннннннкккккккккккк" localSheetId="2">#REF!</definedName>
    <definedName name="уцеуцеекеееннннннннкккккккккккк" localSheetId="0">#REF!</definedName>
    <definedName name="уцеуцеекеееннннннннкккккккккккк" localSheetId="3">#REF!</definedName>
    <definedName name="уцеуцеекеееннннннннкккккккккккк" localSheetId="1">#REF!</definedName>
    <definedName name="уцеуцеекеееннннннннкккккккккккк">#REF!</definedName>
    <definedName name="уцнкннкукн" localSheetId="4">#REF!</definedName>
    <definedName name="уцнкннкукн" localSheetId="2">#REF!</definedName>
    <definedName name="уцнкннкукн" localSheetId="0">#REF!</definedName>
    <definedName name="уцнкннкукн" localSheetId="3">#REF!</definedName>
    <definedName name="уцнкннкукн" localSheetId="1">#REF!</definedName>
    <definedName name="уцнкннкукн">#REF!</definedName>
    <definedName name="ую" localSheetId="4">#REF!</definedName>
    <definedName name="ую" localSheetId="2">#REF!</definedName>
    <definedName name="ую" localSheetId="0">#REF!</definedName>
    <definedName name="ую" localSheetId="3">#REF!</definedName>
    <definedName name="ую" localSheetId="1">#REF!</definedName>
    <definedName name="ую">#REF!</definedName>
    <definedName name="фвфпфаввф" localSheetId="4">#REF!</definedName>
    <definedName name="фвфпфаввф" localSheetId="2">#REF!</definedName>
    <definedName name="фвфпфаввф" localSheetId="0">#REF!</definedName>
    <definedName name="фвфпфаввф" localSheetId="3">#REF!</definedName>
    <definedName name="фвфпфаввф" localSheetId="1">#REF!</definedName>
    <definedName name="фвфпфаввф">#REF!</definedName>
    <definedName name="фм" localSheetId="4">#REF!</definedName>
    <definedName name="фм" localSheetId="2">#REF!</definedName>
    <definedName name="фм" localSheetId="0">#REF!</definedName>
    <definedName name="фм" localSheetId="3">#REF!</definedName>
    <definedName name="фм" localSheetId="1">#REF!</definedName>
    <definedName name="фм">#REF!</definedName>
    <definedName name="фуекуАи" localSheetId="4">#REF!</definedName>
    <definedName name="фуекуАи" localSheetId="2">#REF!</definedName>
    <definedName name="фуекуАи" localSheetId="0">#REF!</definedName>
    <definedName name="фуекуАи" localSheetId="3">#REF!</definedName>
    <definedName name="фуекуАи" localSheetId="1">#REF!</definedName>
    <definedName name="фуекуАи">#REF!</definedName>
    <definedName name="фываапрр" localSheetId="4">#REF!</definedName>
    <definedName name="фываапрр" localSheetId="2">#REF!</definedName>
    <definedName name="фываапрр" localSheetId="0">#REF!</definedName>
    <definedName name="фываапрр" localSheetId="3">#REF!</definedName>
    <definedName name="фываапрр" localSheetId="1">#REF!</definedName>
    <definedName name="фываапрр">#REF!</definedName>
    <definedName name="х" localSheetId="4" hidden="1">{"'стр.106'!$A$1:$H$27"}</definedName>
    <definedName name="х" localSheetId="2" hidden="1">{"'стр.106'!$A$1:$H$27"}</definedName>
    <definedName name="х" localSheetId="0" hidden="1">{"'стр.106'!$A$1:$H$27"}</definedName>
    <definedName name="х" localSheetId="3" hidden="1">{"'стр.106'!$A$1:$H$27"}</definedName>
    <definedName name="х" hidden="1">{"'стр.106'!$A$1:$H$27"}</definedName>
    <definedName name="хж" localSheetId="4">#REF!</definedName>
    <definedName name="хж" localSheetId="2">#REF!</definedName>
    <definedName name="хж" localSheetId="0">#REF!</definedName>
    <definedName name="хж" localSheetId="3">#REF!</definedName>
    <definedName name="хж" localSheetId="1">#REF!</definedName>
    <definedName name="хж">#REF!</definedName>
    <definedName name="ххххххххххххххх" localSheetId="4">#REF!</definedName>
    <definedName name="ххххххххххххххх" localSheetId="2">#REF!</definedName>
    <definedName name="ххххххххххххххх" localSheetId="0">#REF!</definedName>
    <definedName name="ххххххххххххххх" localSheetId="3">#REF!</definedName>
    <definedName name="ххххххххххххххх" localSheetId="1">#REF!</definedName>
    <definedName name="ххххххххххххххх">#REF!</definedName>
    <definedName name="хххщщщ" localSheetId="4">#REF!</definedName>
    <definedName name="хххщщщ" localSheetId="2">#REF!</definedName>
    <definedName name="хххщщщ" localSheetId="0">#REF!</definedName>
    <definedName name="хххщщщ" localSheetId="3">#REF!</definedName>
    <definedName name="хххщщщ" localSheetId="1">#REF!</definedName>
    <definedName name="хххщщщ">#REF!</definedName>
    <definedName name="хъ" localSheetId="4">#REF!</definedName>
    <definedName name="хъ" localSheetId="2">#REF!</definedName>
    <definedName name="хъ" localSheetId="0">#REF!</definedName>
    <definedName name="хъ" localSheetId="3">#REF!</definedName>
    <definedName name="хъ" localSheetId="1">#REF!</definedName>
    <definedName name="хъ">#REF!</definedName>
    <definedName name="ц" localSheetId="4">#REF!</definedName>
    <definedName name="ц" localSheetId="2">#REF!</definedName>
    <definedName name="ц" localSheetId="0">#REF!</definedName>
    <definedName name="ц" localSheetId="3">#REF!</definedName>
    <definedName name="ц" localSheetId="1">#REF!</definedName>
    <definedName name="ц">#REF!</definedName>
    <definedName name="цййи" localSheetId="4">#REF!</definedName>
    <definedName name="цййи" localSheetId="2">#REF!</definedName>
    <definedName name="цййи" localSheetId="0">#REF!</definedName>
    <definedName name="цййи" localSheetId="3">#REF!</definedName>
    <definedName name="цййи" localSheetId="1">#REF!</definedName>
    <definedName name="цййи">#REF!</definedName>
    <definedName name="цккккукаававыавы" localSheetId="4">#REF!</definedName>
    <definedName name="цккккукаававыавы" localSheetId="2">#REF!</definedName>
    <definedName name="цккккукаававыавы" localSheetId="0">#REF!</definedName>
    <definedName name="цккккукаававыавы" localSheetId="3">#REF!</definedName>
    <definedName name="цккккукаававыавы" localSheetId="1">#REF!</definedName>
    <definedName name="цккккукаававыавы">#REF!</definedName>
    <definedName name="цу" localSheetId="4">#REF!</definedName>
    <definedName name="цу" localSheetId="2">#REF!</definedName>
    <definedName name="цу" localSheetId="0">#REF!</definedName>
    <definedName name="цу" localSheetId="3">#REF!</definedName>
    <definedName name="цу" localSheetId="1">#REF!</definedName>
    <definedName name="цу">#REF!</definedName>
    <definedName name="цуе4уееуцуце" localSheetId="4">#REF!</definedName>
    <definedName name="цуе4уееуцуце" localSheetId="2">#REF!</definedName>
    <definedName name="цуе4уееуцуце" localSheetId="0">#REF!</definedName>
    <definedName name="цуе4уееуцуце" localSheetId="3">#REF!</definedName>
    <definedName name="цуе4уееуцуце" localSheetId="1">#REF!</definedName>
    <definedName name="цуе4уееуцуце">#REF!</definedName>
    <definedName name="цуеекгншннен" localSheetId="4">#REF!</definedName>
    <definedName name="цуеекгншннен" localSheetId="2">#REF!</definedName>
    <definedName name="цуеекгншннен" localSheetId="0">#REF!</definedName>
    <definedName name="цуеекгншннен" localSheetId="3">#REF!</definedName>
    <definedName name="цуеекгншннен" localSheetId="1">#REF!</definedName>
    <definedName name="цуеекгншннен">#REF!</definedName>
    <definedName name="цуеиукншш" localSheetId="4">#REF!</definedName>
    <definedName name="цуеиукншш" localSheetId="2">#REF!</definedName>
    <definedName name="цуеиукншш" localSheetId="0">#REF!</definedName>
    <definedName name="цуеиукншш" localSheetId="3">#REF!</definedName>
    <definedName name="цуеиукншш" localSheetId="1">#REF!</definedName>
    <definedName name="цуеиукншш">#REF!</definedName>
    <definedName name="цууенн" localSheetId="4">#REF!</definedName>
    <definedName name="цууенн" localSheetId="2">#REF!</definedName>
    <definedName name="цууенн" localSheetId="0">#REF!</definedName>
    <definedName name="цууенн" localSheetId="3">#REF!</definedName>
    <definedName name="цууенн" localSheetId="1">#REF!</definedName>
    <definedName name="цууенн">#REF!</definedName>
    <definedName name="число" localSheetId="4">#REF!</definedName>
    <definedName name="число" localSheetId="2">#REF!</definedName>
    <definedName name="число" localSheetId="0">#REF!</definedName>
    <definedName name="число" localSheetId="3">#REF!</definedName>
    <definedName name="число" localSheetId="1">#REF!</definedName>
    <definedName name="число">#REF!</definedName>
    <definedName name="чс" localSheetId="4">#REF!</definedName>
    <definedName name="чс" localSheetId="2">#REF!</definedName>
    <definedName name="чс" localSheetId="0">#REF!</definedName>
    <definedName name="чс" localSheetId="3">#REF!</definedName>
    <definedName name="чс" localSheetId="1">#REF!</definedName>
    <definedName name="чс">#REF!</definedName>
    <definedName name="чсмы" localSheetId="4">#REF!</definedName>
    <definedName name="чсмы" localSheetId="2">#REF!</definedName>
    <definedName name="чсмы" localSheetId="0">#REF!</definedName>
    <definedName name="чсмы" localSheetId="3">#REF!</definedName>
    <definedName name="чсмы" localSheetId="1">#REF!</definedName>
    <definedName name="чсмы">#REF!</definedName>
    <definedName name="чя" localSheetId="4">#REF!</definedName>
    <definedName name="чя" localSheetId="2">#REF!</definedName>
    <definedName name="чя" localSheetId="0">#REF!</definedName>
    <definedName name="чя" localSheetId="3">#REF!</definedName>
    <definedName name="чя" localSheetId="1">#REF!</definedName>
    <definedName name="чя">#REF!</definedName>
    <definedName name="ш" localSheetId="4" hidden="1">{"'стр.106'!$A$1:$H$27"}</definedName>
    <definedName name="ш" localSheetId="2" hidden="1">{"'стр.106'!$A$1:$H$27"}</definedName>
    <definedName name="ш" localSheetId="0" hidden="1">{"'стр.106'!$A$1:$H$27"}</definedName>
    <definedName name="ш" localSheetId="3" hidden="1">{"'стр.106'!$A$1:$H$27"}</definedName>
    <definedName name="ш" hidden="1">{"'стр.106'!$A$1:$H$27"}</definedName>
    <definedName name="шгшгшгшгшгееее" localSheetId="4">#REF!</definedName>
    <definedName name="шгшгшгшгшгееее" localSheetId="2">#REF!</definedName>
    <definedName name="шгшгшгшгшгееее" localSheetId="0">#REF!</definedName>
    <definedName name="шгшгшгшгшгееее" localSheetId="3">#REF!</definedName>
    <definedName name="шгшгшгшгшгееее" localSheetId="1">#REF!</definedName>
    <definedName name="шгшгшгшгшгееее">#REF!</definedName>
    <definedName name="шшшщггшггшгшгш" localSheetId="4">#REF!</definedName>
    <definedName name="шшшщггшггшгшгш" localSheetId="2">#REF!</definedName>
    <definedName name="шшшщггшггшгшгш" localSheetId="0">#REF!</definedName>
    <definedName name="шшшщггшггшгшгш" localSheetId="3">#REF!</definedName>
    <definedName name="шшшщггшггшгшгш" localSheetId="1">#REF!</definedName>
    <definedName name="шшшщггшггшгшгш">#REF!</definedName>
    <definedName name="ъ" localSheetId="4">#REF!</definedName>
    <definedName name="ъ" localSheetId="2">#REF!</definedName>
    <definedName name="ъ" localSheetId="0">#REF!</definedName>
    <definedName name="ъ" localSheetId="3">#REF!</definedName>
    <definedName name="ъ" localSheetId="1">#REF!</definedName>
    <definedName name="ъ">#REF!</definedName>
    <definedName name="ывпфпвпвпв" localSheetId="4">#REF!</definedName>
    <definedName name="ывпфпвпвпв" localSheetId="2">#REF!</definedName>
    <definedName name="ывпфпвпвпв" localSheetId="0">#REF!</definedName>
    <definedName name="ывпфпвпвпв" localSheetId="3">#REF!</definedName>
    <definedName name="ывпфпвпвпв" localSheetId="1">#REF!</definedName>
    <definedName name="ывпфпвпвпв">#REF!</definedName>
    <definedName name="ывпфпвыпвпвы" localSheetId="4">#REF!</definedName>
    <definedName name="ывпфпвыпвпвы" localSheetId="2">#REF!</definedName>
    <definedName name="ывпфпвыпвпвы" localSheetId="0">#REF!</definedName>
    <definedName name="ывпфпвыпвпвы" localSheetId="3">#REF!</definedName>
    <definedName name="ывпфпвыпвпвы" localSheetId="1">#REF!</definedName>
    <definedName name="ывпфпвыпвпвы">#REF!</definedName>
    <definedName name="ывывыа" localSheetId="4">#REF!</definedName>
    <definedName name="ывывыа" localSheetId="2">#REF!</definedName>
    <definedName name="ывывыа" localSheetId="0">#REF!</definedName>
    <definedName name="ывывыа" localSheetId="3">#REF!</definedName>
    <definedName name="ывывыа" localSheetId="1">#REF!</definedName>
    <definedName name="ывывыа">#REF!</definedName>
    <definedName name="ый" localSheetId="4">#REF!</definedName>
    <definedName name="ый" localSheetId="2">#REF!</definedName>
    <definedName name="ый" localSheetId="0">#REF!</definedName>
    <definedName name="ый" localSheetId="3">#REF!</definedName>
    <definedName name="ый" localSheetId="1">#REF!</definedName>
    <definedName name="ый">#REF!</definedName>
    <definedName name="ыс" localSheetId="4">#REF!</definedName>
    <definedName name="ыс" localSheetId="2">#REF!</definedName>
    <definedName name="ыс" localSheetId="0">#REF!</definedName>
    <definedName name="ыс" localSheetId="3">#REF!</definedName>
    <definedName name="ыс" localSheetId="1">#REF!</definedName>
    <definedName name="ыс">#REF!</definedName>
    <definedName name="ыыыыыыыыыыыыы" localSheetId="4">#REF!</definedName>
    <definedName name="ыыыыыыыыыыыыы" localSheetId="2">#REF!</definedName>
    <definedName name="ыыыыыыыыыыыыы" localSheetId="0">#REF!</definedName>
    <definedName name="ыыыыыыыыыыыыы" localSheetId="3">#REF!</definedName>
    <definedName name="ыыыыыыыыыыыыы" localSheetId="1">#REF!</definedName>
    <definedName name="ыыыыыыыыыыыыы">#REF!</definedName>
    <definedName name="э" localSheetId="4">#REF!</definedName>
    <definedName name="э" localSheetId="2">#REF!</definedName>
    <definedName name="э" localSheetId="0">#REF!</definedName>
    <definedName name="э" localSheetId="3">#REF!</definedName>
    <definedName name="э" localSheetId="1">#REF!</definedName>
    <definedName name="э">#REF!</definedName>
    <definedName name="эж" localSheetId="4">#REF!</definedName>
    <definedName name="эж" localSheetId="2">#REF!</definedName>
    <definedName name="эж" localSheetId="0">#REF!</definedName>
    <definedName name="эж" localSheetId="3">#REF!</definedName>
    <definedName name="эж" localSheetId="1">#REF!</definedName>
    <definedName name="эж">#REF!</definedName>
    <definedName name="экономия2" localSheetId="4" hidden="1">{"'02 (2)'!$A$1:$Y$27"}</definedName>
    <definedName name="экономия2" localSheetId="2" hidden="1">{"'02 (2)'!$A$1:$Y$27"}</definedName>
    <definedName name="экономия2" localSheetId="0" hidden="1">{"'02 (2)'!$A$1:$Y$27"}</definedName>
    <definedName name="экономия2" localSheetId="3" hidden="1">{"'02 (2)'!$A$1:$Y$27"}</definedName>
    <definedName name="экономия2" hidden="1">{"'02 (2)'!$A$1:$Y$27"}</definedName>
    <definedName name="эх" localSheetId="4">#REF!</definedName>
    <definedName name="эх" localSheetId="2">#REF!</definedName>
    <definedName name="эх" localSheetId="0">#REF!</definedName>
    <definedName name="эх" localSheetId="3">#REF!</definedName>
    <definedName name="эх" localSheetId="1">#REF!</definedName>
    <definedName name="эх">#REF!</definedName>
    <definedName name="ю" localSheetId="4">#REF!</definedName>
    <definedName name="ю" localSheetId="2">#REF!</definedName>
    <definedName name="ю" localSheetId="0">#REF!</definedName>
    <definedName name="ю" localSheetId="3">#REF!</definedName>
    <definedName name="ю" localSheetId="1">#REF!</definedName>
    <definedName name="ю">#REF!</definedName>
    <definedName name="юд" localSheetId="4">#REF!</definedName>
    <definedName name="юд" localSheetId="2">#REF!</definedName>
    <definedName name="юд" localSheetId="0">#REF!</definedName>
    <definedName name="юд" localSheetId="3">#REF!</definedName>
    <definedName name="юд" localSheetId="1">#REF!</definedName>
    <definedName name="юд">#REF!</definedName>
    <definedName name="юж" localSheetId="4">#REF!</definedName>
    <definedName name="юж" localSheetId="2">#REF!</definedName>
    <definedName name="юж" localSheetId="0">#REF!</definedName>
    <definedName name="юж" localSheetId="3">#REF!</definedName>
    <definedName name="юж" localSheetId="1">#REF!</definedName>
    <definedName name="юж">#REF!</definedName>
    <definedName name="юи" localSheetId="4">#REF!</definedName>
    <definedName name="юи" localSheetId="2">#REF!</definedName>
    <definedName name="юи" localSheetId="0">#REF!</definedName>
    <definedName name="юи" localSheetId="3">#REF!</definedName>
    <definedName name="юи" localSheetId="1">#REF!</definedName>
    <definedName name="юи">#REF!</definedName>
    <definedName name="юл" localSheetId="4">#REF!</definedName>
    <definedName name="юл" localSheetId="2">#REF!</definedName>
    <definedName name="юл" localSheetId="0">#REF!</definedName>
    <definedName name="юл" localSheetId="3">#REF!</definedName>
    <definedName name="юл" localSheetId="1">#REF!</definedName>
    <definedName name="юл">#REF!</definedName>
    <definedName name="юлоирлюжоиюори" localSheetId="4">#REF!</definedName>
    <definedName name="юлоирлюжоиюори" localSheetId="2">#REF!</definedName>
    <definedName name="юлоирлюжоиюори" localSheetId="0">#REF!</definedName>
    <definedName name="юлоирлюжоиюори" localSheetId="3">#REF!</definedName>
    <definedName name="юлоирлюжоиюори" localSheetId="1">#REF!</definedName>
    <definedName name="юлоирлюжоиюори">#REF!</definedName>
    <definedName name="ют" localSheetId="4">#REF!</definedName>
    <definedName name="ют" localSheetId="2">#REF!</definedName>
    <definedName name="ют" localSheetId="0">#REF!</definedName>
    <definedName name="ют" localSheetId="3">#REF!</definedName>
    <definedName name="ют" localSheetId="1">#REF!</definedName>
    <definedName name="ют">#REF!</definedName>
    <definedName name="юч" localSheetId="4">#REF!</definedName>
    <definedName name="юч" localSheetId="2">#REF!</definedName>
    <definedName name="юч" localSheetId="0">#REF!</definedName>
    <definedName name="юч" localSheetId="3">#REF!</definedName>
    <definedName name="юч" localSheetId="1">#REF!</definedName>
    <definedName name="юч">#REF!</definedName>
    <definedName name="ююююююю" localSheetId="4">#REF!</definedName>
    <definedName name="ююююююю" localSheetId="2">#REF!</definedName>
    <definedName name="ююююююю" localSheetId="0">#REF!</definedName>
    <definedName name="ююююююю" localSheetId="3">#REF!</definedName>
    <definedName name="ююююююю" localSheetId="1">#REF!</definedName>
    <definedName name="ююююююю">#REF!</definedName>
    <definedName name="юя" localSheetId="4">#REF!</definedName>
    <definedName name="юя" localSheetId="2">#REF!</definedName>
    <definedName name="юя" localSheetId="0">#REF!</definedName>
    <definedName name="юя" localSheetId="3">#REF!</definedName>
    <definedName name="юя" localSheetId="1">#REF!</definedName>
    <definedName name="юя">#REF!</definedName>
    <definedName name="яч" localSheetId="4">#REF!</definedName>
    <definedName name="яч" localSheetId="2">#REF!</definedName>
    <definedName name="яч" localSheetId="0">#REF!</definedName>
    <definedName name="яч" localSheetId="3">#REF!</definedName>
    <definedName name="яч" localSheetId="1">#REF!</definedName>
    <definedName name="яч">#REF!</definedName>
  </definedNames>
  <calcPr calcId="162913"/>
</workbook>
</file>

<file path=xl/calcChain.xml><?xml version="1.0" encoding="utf-8"?>
<calcChain xmlns="http://schemas.openxmlformats.org/spreadsheetml/2006/main">
  <c r="C6" i="9" l="1"/>
  <c r="C273" i="7" l="1"/>
  <c r="C193" i="7"/>
  <c r="C121" i="7" l="1"/>
  <c r="C161" i="7"/>
  <c r="H6" i="13" l="1"/>
  <c r="D9" i="13"/>
  <c r="C9" i="13"/>
  <c r="E9" i="13"/>
  <c r="G9" i="13"/>
  <c r="F9" i="13"/>
  <c r="H8" i="13"/>
  <c r="H5" i="13"/>
  <c r="H4" i="13"/>
  <c r="H3" i="13"/>
  <c r="H7" i="13"/>
  <c r="D7" i="10" l="1"/>
  <c r="D10" i="10"/>
  <c r="D13" i="10"/>
  <c r="D29" i="10"/>
  <c r="D25" i="10" s="1"/>
  <c r="C32" i="10"/>
  <c r="C29" i="10"/>
  <c r="A28" i="10"/>
  <c r="C25" i="10"/>
  <c r="C16" i="10"/>
  <c r="C14" i="10"/>
  <c r="A13" i="10"/>
  <c r="C10" i="10"/>
  <c r="C7" i="10"/>
  <c r="C6" i="10" s="1"/>
  <c r="A6" i="10"/>
  <c r="C13" i="10" l="1"/>
  <c r="C28" i="10"/>
  <c r="C5" i="10" s="1"/>
  <c r="D17" i="12" l="1"/>
  <c r="C17" i="12"/>
  <c r="D13" i="12"/>
  <c r="C13" i="12"/>
  <c r="D11" i="12"/>
  <c r="C11" i="12"/>
  <c r="D9" i="12"/>
  <c r="D5" i="12" s="1"/>
  <c r="D4" i="12" s="1"/>
  <c r="C9" i="12"/>
  <c r="C5" i="12" s="1"/>
  <c r="C4" i="12" s="1"/>
  <c r="D6" i="12"/>
  <c r="C6" i="12"/>
  <c r="A5" i="12"/>
  <c r="A4" i="12"/>
  <c r="C171" i="7" l="1"/>
  <c r="C10" i="8"/>
  <c r="C25" i="9"/>
  <c r="F27" i="9" s="1"/>
  <c r="D6" i="9"/>
  <c r="D5" i="9" s="1"/>
  <c r="A5" i="9"/>
  <c r="C5" i="9" l="1"/>
  <c r="A209" i="7"/>
  <c r="A284" i="7" l="1"/>
  <c r="C285" i="7"/>
  <c r="C294" i="7"/>
  <c r="A268" i="7"/>
  <c r="C271" i="7"/>
  <c r="C269" i="7"/>
  <c r="C265" i="7"/>
  <c r="C225" i="7"/>
  <c r="C223" i="7"/>
  <c r="C210" i="7"/>
  <c r="C209" i="7" s="1"/>
  <c r="C205" i="7"/>
  <c r="C181" i="7"/>
  <c r="C180" i="7" s="1"/>
  <c r="C196" i="7"/>
  <c r="A267" i="7" l="1"/>
  <c r="C284" i="7"/>
  <c r="D37" i="8"/>
  <c r="C37" i="8"/>
  <c r="C26" i="8"/>
  <c r="D10" i="8"/>
  <c r="D6" i="8"/>
  <c r="C6" i="8"/>
  <c r="A5" i="8"/>
  <c r="C5" i="8" l="1"/>
  <c r="D5" i="8"/>
  <c r="A113" i="7" l="1"/>
  <c r="C73" i="7" l="1"/>
  <c r="C77" i="7"/>
  <c r="C60" i="7"/>
  <c r="A26" i="7"/>
  <c r="C50" i="7"/>
  <c r="C33" i="7"/>
  <c r="C32" i="7" s="1"/>
  <c r="C30" i="7"/>
  <c r="C27" i="7"/>
  <c r="A8" i="7"/>
  <c r="C21" i="7"/>
  <c r="A7" i="7" l="1"/>
  <c r="C72" i="7"/>
  <c r="C26" i="7"/>
  <c r="C282" i="7"/>
  <c r="C268" i="7" s="1"/>
  <c r="C267" i="7" s="1"/>
  <c r="C243" i="7"/>
  <c r="A242" i="7"/>
  <c r="C228" i="7"/>
  <c r="C222" i="7" s="1"/>
  <c r="A222" i="7"/>
  <c r="C219" i="7"/>
  <c r="C216" i="7"/>
  <c r="A215" i="7"/>
  <c r="A200" i="7"/>
  <c r="A180" i="7"/>
  <c r="C114" i="7"/>
  <c r="C113" i="7" s="1"/>
  <c r="C166" i="7"/>
  <c r="A160" i="7"/>
  <c r="C155" i="7"/>
  <c r="C154" i="7" s="1"/>
  <c r="C174" i="7"/>
  <c r="C169" i="7"/>
  <c r="A168" i="7"/>
  <c r="C110" i="7"/>
  <c r="C106" i="7"/>
  <c r="C105" i="7" s="1"/>
  <c r="C102" i="7"/>
  <c r="A101" i="7"/>
  <c r="C99" i="7"/>
  <c r="C98" i="7" s="1"/>
  <c r="C83" i="7"/>
  <c r="A82" i="7"/>
  <c r="C56" i="7"/>
  <c r="A55" i="7"/>
  <c r="C45" i="7"/>
  <c r="C44" i="7" s="1"/>
  <c r="C43" i="7" s="1"/>
  <c r="C17" i="7"/>
  <c r="C9" i="7" s="1"/>
  <c r="C8" i="7" s="1"/>
  <c r="A221" i="7" l="1"/>
  <c r="C160" i="7"/>
  <c r="A6" i="7"/>
  <c r="C242" i="7"/>
  <c r="C215" i="7"/>
  <c r="C7" i="7"/>
  <c r="C101" i="7"/>
  <c r="C55" i="7"/>
  <c r="C82" i="7"/>
  <c r="C168" i="7"/>
  <c r="A179" i="7"/>
  <c r="C6" i="7" l="1"/>
  <c r="A5" i="7"/>
  <c r="C201" i="7" l="1"/>
  <c r="C200" i="7" s="1"/>
  <c r="C179" i="7" s="1"/>
  <c r="C221" i="7"/>
  <c r="C5" i="7" l="1"/>
</calcChain>
</file>

<file path=xl/sharedStrings.xml><?xml version="1.0" encoding="utf-8"?>
<sst xmlns="http://schemas.openxmlformats.org/spreadsheetml/2006/main" count="743" uniqueCount="631">
  <si>
    <t>№</t>
  </si>
  <si>
    <t xml:space="preserve">Наименование </t>
  </si>
  <si>
    <t>Примечание</t>
  </si>
  <si>
    <t>Управление строительства, архитектуры и градостроительства области</t>
  </si>
  <si>
    <t>Строительство школы на 600 мест  в жилом массиве «Шилисай-1» п.Шилисай города Актобе</t>
  </si>
  <si>
    <t>Разработка ПСД для КГУ "Строительство школы на 300 мест для областного специализированного лицей-интерната "Білім инновация" для одаренных юношей" (КТЛ)</t>
  </si>
  <si>
    <t>Разработка ПСД "Строительство пристройки к общеобразовательной средней школе-гимназии №2 города Актобе"</t>
  </si>
  <si>
    <t>Строительство средней школы на 300 мест в жилом массиве Восточный c.Маржанбулак Алгинского района (привязка к типовому проекту) (без наружных сетей)</t>
  </si>
  <si>
    <t>Строительство школы на 300 мест в жилом массиве «Восточный» с. Маржанбулак, Алгинского района, Актюбинской области (привязка к типовому проекту) (Наружная сеть)</t>
  </si>
  <si>
    <t>Строительство автономной газовой котельной для средней школы на 300 мест в жилом массиве "Восточный" с.Маржанбулак Алгинского района Актюбинской области</t>
  </si>
  <si>
    <t>Строительство школы-детского сада на 150 мест в селе Оймауыт Жанажолского сельского округа Байганинского района Актюбинской области</t>
  </si>
  <si>
    <t>Строительство средней школы на 600 мест в мкр. Самал г.Кандыагаш Мугалжарского района Привязка.</t>
  </si>
  <si>
    <t>Строительство средней школы на 100 мест в с.Талдысай Талдысайского а/о Мугалжарского района Актюбинской области</t>
  </si>
  <si>
    <t xml:space="preserve">Строительство школы на 60 мест в с.Терисаккан Кобдинского района </t>
  </si>
  <si>
    <t>Разработка ПСД с ГЭ для строительства школы на 100 мест в селе Кумтогай Кумтогайского аульного округа Иргизского района Актюбинской области</t>
  </si>
  <si>
    <t>Строительство средней школы на 320 мест по улице Вокзал маны 65 в городе Шалкар</t>
  </si>
  <si>
    <t>Строительство автономной газовой котельной для школы-сад с.Болгарка Алгинского района</t>
  </si>
  <si>
    <t>Строительство автономной газовой котельной для школы-сад с.Сарыхобда Алгинского района</t>
  </si>
  <si>
    <t>Разработка ПСД по объекту "Строительства и установка газовых котельных для Жароткельской основной школы в.с.Жароткель Айтекебийского района</t>
  </si>
  <si>
    <t>Газификация КГУ Средняя школа им.С.Ешбаева с.Жанатан Байганинского района Актюбинской области</t>
  </si>
  <si>
    <t xml:space="preserve">Корректировка ПСД по объекту Реконструкция пристройки Каргалинской городской больницы с возведением 2,3 этажа и входной зоны в г.Актобе </t>
  </si>
  <si>
    <t xml:space="preserve">Разработка ПСД по объекту "Строительство врачебной амбулатории на 50 посещений в с.Кемерши Байганинского района" </t>
  </si>
  <si>
    <t>Разработка ПСД и ГЭ "Строительство медицинского пункта на 20 посещений в с.Булакты Мугалжарского района</t>
  </si>
  <si>
    <t>Разработка ПСД на строительство здании архива в г.Актобе</t>
  </si>
  <si>
    <t>Строительство крытого плавательного бассейна в мкр. Кызылжар п. Шубаркудук Темирского района Актюбинской области</t>
  </si>
  <si>
    <t xml:space="preserve">Строительство библиотеки в с.Иргиз, Иргизского района </t>
  </si>
  <si>
    <t>Строительство зданий районного архива и музея в п.Шубаркудук Темирского района</t>
  </si>
  <si>
    <t>Электроснабжение 35/0,4 кВ крестьянское хозяйство "Жаса" с. Кумкудук, Кумкудукский с/о, Айтекебийского района, Актюбинской области</t>
  </si>
  <si>
    <t>Газификация производственной базы КХ "Ала козы" в с.Сарыхобда, Алгинского района, Актюбинской области"</t>
  </si>
  <si>
    <t>Строительство линий электропередачи и подстанции в с.о.Жайсанский, с.Жайсан, уч.кв.0,31, уч.29 Мартукского района Актюбинской области"</t>
  </si>
  <si>
    <t>Строительство электроснабжения для КХ "Нур" в Темирском районе</t>
  </si>
  <si>
    <t>Электроснабжение к к/х «Жантизер» расположенного по адресу: Республика Казахстан, Актюбинская область, Хромтауский район, Абайский с/о, с. Абай, строение жастар 10Б</t>
  </si>
  <si>
    <t>Строительство внешнего электроснабжения электроприемников крестьянского хозяйства «Әнуар» на зимовке Ережеп, Шалкарский сельский округ, Шалкарский район, Актюбинской области»</t>
  </si>
  <si>
    <t>Строительство учебно-тренировочной базы из зданий модульного типа в с.Алимбет, Каргалинского района</t>
  </si>
  <si>
    <t>Увеличение 
(+)</t>
  </si>
  <si>
    <t>Уменьшение 
(-)</t>
  </si>
  <si>
    <t>Строительство пристройки к детской школе искусств им.Казангапа города Актобе. Корректировка</t>
  </si>
  <si>
    <t>Строительство медицинского пункта на 30 посещений в с. Аккудык Хромтауского района Актюбинской области</t>
  </si>
  <si>
    <t>Строительство медицинского пункта на 30 посещений в смену в селе Тасоткель Хромтауского района Актюбинской области</t>
  </si>
  <si>
    <t>Строительство врачебной амбулатории на 50 посещений в селе Кемерши Байганинского района Актюбинской области (привязка
к типовому проекту).</t>
  </si>
  <si>
    <t>Строительство медицинского пункта на 20 посещений в с.Каражар Байганинского района Актюбинской области (привязка)</t>
  </si>
  <si>
    <t>Строительство медицинского пункта на 20 посещений в с .Кокбулак Байганинского района Актюбинской области (привязка)</t>
  </si>
  <si>
    <t>Строительство медицинского пункта на 20 посещений в с.Косарал Байганинского района Актюбинской области (привязка)</t>
  </si>
  <si>
    <t>Строительство медицинского пункта на 20 посещений в селе Булакты Мугалжарского района»</t>
  </si>
  <si>
    <t>Строительство скотомогильника в с.Курылыс Иргизского района</t>
  </si>
  <si>
    <t>Строительство наружных инженерных сетей (водопровод, газопровод, электричество) к ул. Мани, Мани 2, Мани 3, Кабырга, Наркызыл, Кутиколь, Кумтогай в селе Иргиз, Иргизского района Актюбинской области</t>
  </si>
  <si>
    <t>Строительство сетей газоснабжения жилого массива Баянаул-1 "город Актобе"</t>
  </si>
  <si>
    <t>Строительство электрических сетей жилого массива "Баянаул-1", г. Актобе</t>
  </si>
  <si>
    <t>Очистка дна озера Шалкар Шалкарского района Актюбинской области</t>
  </si>
  <si>
    <t>Разработка ПСД и ГЭ для "Строительства школы на 60 мест в с.Достык Мартукского района"</t>
  </si>
  <si>
    <t>Строительство пристройки СШ №60 в мкрн Нур Сити г.Актобе, Актюбинской области</t>
  </si>
  <si>
    <t>Строительство административного здания в с.Мартук Мартукского района Актюбинской области</t>
  </si>
  <si>
    <t>Разработка ПСД строительство здании библиотеки г.Актобе</t>
  </si>
  <si>
    <t>Строительство лесной пожарной станции 1-го типа в селе Караколь Мугалжарского района Актюбинской области</t>
  </si>
  <si>
    <t>Строительство пристройки к СШЛ №23 по улице Сатпаева, 13 г. Актобе</t>
  </si>
  <si>
    <t>Строительство спортивного зала для КГУ "Областная специализированная детско-юношеская школа№2" по ул. Жанкожа батыра 7, г.Актобе</t>
  </si>
  <si>
    <t>Разработка ПСД по объекту "Строительство комплекса пожарного депо на 2 автомобиля II типа климатических подрайонов с обычными геологическими условиями в селе Кенкияк Темирского района Актюбинской области"</t>
  </si>
  <si>
    <t>Разработка ПСД по объекту "Строительство комплекса пожарного депо на 2 автомобиля II типа климатических подрайонов с обычными геологическими условиями в селе Мартук Мартукского района Актюбинской области"</t>
  </si>
  <si>
    <t>Строительство спортивного комплекса (ангарного типа) в селе Карабутак Айтекебийского района Актюбинской области</t>
  </si>
  <si>
    <t>Строительство спортивного комплекса ангарного типа в с.Бестамак Алгинского района Актюбинской области</t>
  </si>
  <si>
    <t>Строительство спортивного комплекса (ангарного типа) в с.Кос Естек, Каргалинского района</t>
  </si>
  <si>
    <t>Строительство спортивного комплекса типа "Ангар" в с.Петропавловка Каргалинского района Актюбинской области (привязка)</t>
  </si>
  <si>
    <t>Строительство спортивного здания ангарного типа в с.Сагашили, Енбекского с.о., Мугалжарского района Актюбинской области</t>
  </si>
  <si>
    <t>Строительство спортивного зала в с.Каратал Ш.Берсиевского сельского округа Уилского района Актюбинской области</t>
  </si>
  <si>
    <t xml:space="preserve">Строительство сельского клуба на 150 мест в с.Монке би Шалкарского района Актюбинской области </t>
  </si>
  <si>
    <t>Строительство спортивного комплекса "Типа ангар" в с.Богетсай Хромтауского района Актюбинской области (привязка)</t>
  </si>
  <si>
    <t xml:space="preserve">Cтроительство пришкольного спортивного зала к Сатпаевской СШ с. Тамды, Хромтауского района </t>
  </si>
  <si>
    <t xml:space="preserve">Строительство мини - футбольного поля и детской игровой площадки по ул. Табын Бокенбай батыр №51 в с.Карауылкелды Байганинского района </t>
  </si>
  <si>
    <t>Строительство библиотеки в п.Шубаркудук Темирского района</t>
  </si>
  <si>
    <t>Управление энергетики и жилищно-коммунального хозяйства области</t>
  </si>
  <si>
    <t>Разработка ПСД и ГЭ "Строительство подводящего и внутрипоселкового газопровода в с. Аккайын Мартукского района</t>
  </si>
  <si>
    <t>Разработка ПСД и ГЭ "Строительство подводящего и внутрипоселкового газопровода к с. Булакты (Родники) Мугалжарского района</t>
  </si>
  <si>
    <t xml:space="preserve">Расширение водопроводных сетей в селе Карауылкелды Байганинского района </t>
  </si>
  <si>
    <t xml:space="preserve">Реконструкция линии электропередач и оборудование села Мугалжар Мугалжарского района </t>
  </si>
  <si>
    <t xml:space="preserve">Строительство водопроводных сетей в с.Жарык Кобдинского района </t>
  </si>
  <si>
    <t>Реконструкция наружной системы водоотведения по трём улицам в с.Бадамша Каргалинского района</t>
  </si>
  <si>
    <t xml:space="preserve">Расширение лево и правобережных Илекских водозаборов г.Актобе
</t>
  </si>
  <si>
    <t>Строительство линий электроснабжения к антенно-мачтовому сооружению на территорий село Жарсай-2 Кобдинского района</t>
  </si>
  <si>
    <t>Разработка ПСД "Строительство канализационно-очистного сооружения г.Шалкар Шалкарского района"</t>
  </si>
  <si>
    <t>Строительство уличных освещений в с. Терисаккан Кобдинского района Актюбинской области</t>
  </si>
  <si>
    <t xml:space="preserve">Строительство подводящего и внутрипоселкового газопровода к с.Алимбетовка Каргалинского района </t>
  </si>
  <si>
    <t xml:space="preserve">Строительство подводящего газопровода к с.Кумкудык Айтекебийского района </t>
  </si>
  <si>
    <t>Строительство подводящего газопровода к с. Каратаусай и с. Байтурасай Мартукского района</t>
  </si>
  <si>
    <t>Строительство подводящего и внутрипоселкового газопровода в с.Нура  (с.Белшер, с.Мамыр, с.Дукен) Иргизского района</t>
  </si>
  <si>
    <t>Строительство подводящего и внутрипоселкового газопровода в с. Жарык Мугалжарского района</t>
  </si>
  <si>
    <t xml:space="preserve">Строительство внутрипоселкового газопровода в с.Кумкудык Айтекебийского района </t>
  </si>
  <si>
    <t>На возмещение сельхоз потерь по проекту «Строительство подводящего и внутрипоселкового газопровода к селу Кутиколь Иргизского района Актюбинской области»</t>
  </si>
  <si>
    <t>На возмещение сельхоз потерь по проекту «Строительство подводящего и внутрипоселкового газопровода в с.Нура Иргизского района (с.Белшер, с.Мамыр, с.Дукен)»</t>
  </si>
  <si>
    <t xml:space="preserve">Техническое обслуживание «Строительство газопровода-отвода с установкой АГРС и внутрипоселкового газопровода Жаныс би Иргизского района" </t>
  </si>
  <si>
    <t>Реализация проекта "Строительство газопровода-отвода с установкой АГРС и внутрипоселкового газопровода Жаныс би Иргизского района" завершен в декабре 2022 года. Объект сдан в эксплуатацию.
Однако, до определения балансодержателя, необходимо финансировать содержание газопровода села Жаныс би для обеспечения жителей газоснабжением.</t>
  </si>
  <si>
    <t>ВСЕГО</t>
  </si>
  <si>
    <t>Корректировка ПСД по проекту "Реконструкция автомобильной дороги "Южный Обход города Актобе" участок 21,5-35,3 км</t>
  </si>
  <si>
    <t>Разработка ПСД на «Реконструкция автомобильной дороги ул. Г.Жубановой в г. Актобе</t>
  </si>
  <si>
    <t>Разработка технической документации на "Средний ремонт автомобильной дороги "Актобе-Болгарка-Шубаркудык", уч.45-73 км</t>
  </si>
  <si>
    <t>Разработка технической документации на "Средний ремонт автомобильной дороги "Актобе-Болгарка-Шубаркудык", уч.16,5-45 км</t>
  </si>
  <si>
    <t>Техническое обследование водопропускных труб на автомобильных дорогах областного значения</t>
  </si>
  <si>
    <t>Техническое обследование моста через реку Куардыкты на 103-148 км автомобильной дороги "Шубаркудык-Уил-Кобда-Соль-Илецк"</t>
  </si>
  <si>
    <t>Техническое обследование моста через реку Кумжарган 151 км автомобильной дороги "Покровка-Темир-Кенкияк-Эмба"</t>
  </si>
  <si>
    <t>Разработка технической документации на "Средний ремонт а/д областного значения  Шубаркудык-Уил-Кобда-Соль-Илецк" уч. км 196-267"</t>
  </si>
  <si>
    <t>Разработка технической документации на "Средний ремонт а/д областного значения  Шубаркудык-Уил-Кобда-Соль-Илецк" уч.км 125-196"</t>
  </si>
  <si>
    <t>Разработка технической документации на "Средний ремонт а/д областного значения  Шубаркудык-Уил-Кобда-Соль-Илецк" уч.км 267-334"</t>
  </si>
  <si>
    <t>Разработка ПСД по проекту "Капитальный ремонт автомобильной дороги областного значения "Актобе-Орск" - Петропавловка-Хазретовка" уч.0-7 км"</t>
  </si>
  <si>
    <t>Разработка ПСД по проекту "Реконструкция автомобильной дороги "Шалкар-Бозой-граница РУ (на Нукус) участок 115-145 км"</t>
  </si>
  <si>
    <t>Разработка ПСД по проекту "Реконструкция автомобильной дороги "Шалкар-Бозой-граница РУ (на Нукус) участок 145-175 км"</t>
  </si>
  <si>
    <t>Строительство автомобильных дорог к микрорайонам 1,1а и по улицам микрорайона 1а жилого массива "Нур-Актобе"</t>
  </si>
  <si>
    <t xml:space="preserve">Средний ремонт автомобильной дороги районного значения KD-AL-21 «Ушкудык-Алга-Токмансай» 36-51км </t>
  </si>
  <si>
    <t xml:space="preserve">Средний ремонт автомобильной дороги "Подъезд к с.Акай" </t>
  </si>
  <si>
    <t>Техническое обследование моста через реку Алтыкарасу на 45+640 км автомобильной дороги "Шубаркудык-Уил-Кобда-Соль-Илецк"</t>
  </si>
  <si>
    <t>Строительство автомобильных дорог по ул. Орталық с.Жаркамыс (Ауыл ел бесігі) Байганинского райна</t>
  </si>
  <si>
    <t>Строительство внутрипоселковых автомобильных дорог в с.Иргиз Иргизского района</t>
  </si>
  <si>
    <t>Строительство автомобильной дороги по ул.Дербесали в с.Кобда Кобдинского района</t>
  </si>
  <si>
    <t>Строительство автомобильной дороги по улице Жана Жол в селе Талдысай Кобдинского района</t>
  </si>
  <si>
    <t xml:space="preserve">Строительство автомобильной дороги улицы Аль-Фараби с. Кобда Кобдинского района </t>
  </si>
  <si>
    <t>Строительство автомобильных дорог улицы Астана в с.Терисаккан Кобдинского района</t>
  </si>
  <si>
    <t>Средний ремонт а/д по ул.Кулымбетова в с.Комсомол Айтекебийского района</t>
  </si>
  <si>
    <t>Средний ремонт а/д ул.Канахина в с.Т.Жургенова Айтекебийского района</t>
  </si>
  <si>
    <t>Средний ремонт а/д районного значения "Ушкудук-Алга-Токмансай" 11-24 км Алгинского района</t>
  </si>
  <si>
    <t>Средний ремонт а/д районного значения "Ушкудук-Алга-Токмансай" 24-36 км</t>
  </si>
  <si>
    <t>Средний ремонт а/д районного значения "Карауылкелди-Алтай батыр-Миялы-Оймауыт" км 0-31 Байганинского района</t>
  </si>
  <si>
    <t>Средний ремонт а/д районного значения «Подьезд селу Кемерши» км 0-14 Байганинского района</t>
  </si>
  <si>
    <t>Средний ремонт а/д районного значения «Подьезд селу Кемерши» км 14-28 Байганинского района</t>
  </si>
  <si>
    <t>Cредний ремонт а/д районного значения "Иргиз-Кутиколь-Жарма-Куйылыс", уч.0-15 Иргизского района</t>
  </si>
  <si>
    <t>Cредний ремонт а/д районного значения "Иргиз-Кутиколь-Жарма-Куйылыс", уч.15-30 Иргизского района</t>
  </si>
  <si>
    <t>Средний ремонт а/д ул. А.Молдагуловой в с.Жиренкопа Кобдинского района</t>
  </si>
  <si>
    <t>Cредний ремонт а/д районного значения "Подъезд Курылыс", уч.0-6,9 Иргизского района</t>
  </si>
  <si>
    <t>Средний ремонт а/д районного значения  "Кобда-Сарбулак" км 13,8-24,4 Кобдинского района</t>
  </si>
  <si>
    <t>Средний ремонт а/д районного значения  "Самара-Шымкент" - Бестау-Жарсай" км 29,1-42,4 Кобдинского района</t>
  </si>
  <si>
    <t xml:space="preserve">Средний ремонт а/д районного значения  "Самара-Шымкент" - Бестау-Жарсай" км 13,1-25,4 Кобдинского района </t>
  </si>
  <si>
    <t xml:space="preserve">Средний ремонт а/д районного значения "Подъезд к селу Отек" км 0-14,8 Кобдинского района </t>
  </si>
  <si>
    <t>Средний ремонт а/д районного значения "Ойыл-Караой"  уч 15-30 км Уилского района</t>
  </si>
  <si>
    <t>Средний ремонт а/д районного значения "Ойыл-Караой"  уч 30-45 км Уилского района</t>
  </si>
  <si>
    <t>Разработка ПСД "Строительство защитных дамб вдоль реки Большая Кобда в п.Кобда, Кобдинсокго района Актюбинской области"</t>
  </si>
  <si>
    <t>Реконструкция самотечной канализации и высоковольтной линии электропередач ВЛ-6кВ биоочистных сооружений г.Алга</t>
  </si>
  <si>
    <t>Строительство резервуаров объектов водоснабжения и реконструкция высоковольтной линии электропередач ВЛ-35кВ (Тамдинский водозабор) г.Алга</t>
  </si>
  <si>
    <t>Строительство спортивного здания ангарного типа в с.Аккемер Мугалжарского района (без наружных сетей)</t>
  </si>
  <si>
    <t>Строительство врачебной амбулаторий в с.Аккемер Мугалжарского района (без наружных сетей)</t>
  </si>
  <si>
    <t xml:space="preserve">Строительство сельского клуба на 150 мест в с.Каратогай Мартукского района </t>
  </si>
  <si>
    <t>Строительство спортивного комплекса (ангарного типа) в с.Айке Айтекебийского района</t>
  </si>
  <si>
    <t>Строительство Карагашской врачебной амбулатории на 40 посещений в с.Самбай Алгинского района (Привязка)</t>
  </si>
  <si>
    <t>Строительство Курманской врачебной амбулатории на 50 посещений в с.Коптогай Уилского района  (Привязка)</t>
  </si>
  <si>
    <t>Строительство спортивного комплекса «Типа ангар» в с. Дон Хромтауского района Актюбинской области. Корректировка</t>
  </si>
  <si>
    <t>Строительство спортивного комплекса ангарного типа в с. Ушкудык Алгинского района  (без наружных инженерных сетей)</t>
  </si>
  <si>
    <t xml:space="preserve">Разработка ПСД и ГЭ «Строительство подводящего и внутрипоселкового газопровода в с.Хазретовка Мартукского»
</t>
  </si>
  <si>
    <t>Строительство сетей газоснабжения в с.Есет батыр Айшуакского сельского округа Шалкарского района</t>
  </si>
  <si>
    <t>Строительство подводящего и внутрипоселкового газопровода в с.Жанатурмыс Мугалжарского района</t>
  </si>
  <si>
    <t>Строительство подводящего и внутрипоселкового газопровода в с.Косоткел Кобдинского района</t>
  </si>
  <si>
    <t>Строительство подводящего и внутрипоселкового газопровода в с.Булак Кобдинского района</t>
  </si>
  <si>
    <t>Строительство внутриквартального газпровода с.Карабулак Мартукского района</t>
  </si>
  <si>
    <t>Строительство внутриквартального газпровода с.Жанажол Мартукского района</t>
  </si>
  <si>
    <t>Строительство физкультурно-оздоровительного комплекса в с.Иргиз Иргизского района (корректировка)</t>
  </si>
  <si>
    <t>Строительство, модернизация и эксплуатация сетей уличного освещения в г.Актобе</t>
  </si>
  <si>
    <t xml:space="preserve">Строительство подводящего и внутрипоселкового газопровода в с.Енбекши Темирского района </t>
  </si>
  <si>
    <t xml:space="preserve">Строительство объектов водоснабжения в с.Баршакум Байганинского района </t>
  </si>
  <si>
    <t>Разработка проектно-сметной документации и заключение экспертизы для строительства учебно-производственного корпуса "Ангарного типа" ГКП на ПХВ "Актюбинский Высший политехнический колледж"</t>
  </si>
  <si>
    <t>Разработка проектно-сметной документации на "Строительство газификации Бильтабановской врачебной амбулатории в селе Бильтабан Кобдинского района Актюбинской области"</t>
  </si>
  <si>
    <t>Разработка проектно-сметной документации на "Строительство газификации Жарсайского медицинского пункта в селе Жарсай Кобдинского района Актюбинской области»</t>
  </si>
  <si>
    <t>Разработка проектно-сметной документации на  "Строительство газификации Терисакканской врачебной амбулатории в селе Терисаккан Кобдинского района Актюбинской области"</t>
  </si>
  <si>
    <t>Разработка ПСД на "Строительство противопаводковый дамбы в селе Саржансай с.о Танирберген Мартукского района Актюбинской области"</t>
  </si>
  <si>
    <t>Приобретение арендного жилья для социально уязвимых слоев населения</t>
  </si>
  <si>
    <t>Средний ремонт автомобилной дороги "Покровка-Темир-Кенкияк-Эмба", км 145-175</t>
  </si>
  <si>
    <t xml:space="preserve">Разработка ПСД по объекту "Строительство учебно-тренировочной базы из здания модульного типа  в с.Матай Байганинского района </t>
  </si>
  <si>
    <t>Строительство школы на 320 мест в жилом массиве «Кызылжар» в целях решения вопроса аварийности здания КГУ «Кызылжарская средняя школа» г.Актобе, Актюбинской области</t>
  </si>
  <si>
    <t>Строительство средней школы на 60 мест в с. Ащесай Ащесайский с/о Мугалжарского района Актюбинской области</t>
  </si>
  <si>
    <t>Строительство средней школы на 120 мест на ст. Карашокат, Кишикумского с/о, Шалкарского района</t>
  </si>
  <si>
    <t>Строительство пристройки на 250 мест к средней школе №49 в жилом массиве Акжар г.Актобе»</t>
  </si>
  <si>
    <t>Строительство спортивного зала для "Актюбинская областная специализированная школа-интернат для одаренных детей им. М.Кусаинова" (Дарын)</t>
  </si>
  <si>
    <t>Строительство спортзала Баршакумской средней школы в с. Баршакум Сартогайского аульного округа Байганинского района Актюбинской области (без наружных инженерных сетей) Корректировка»</t>
  </si>
  <si>
    <t>Строительство и установка газовой котельной для Жароткельской основной школы в с.Жароткель, Айтекебийского района, Актюбинской области</t>
  </si>
  <si>
    <t>Строительство здания котельной для средней школы им.С.Оразалина в с.Аралтогай, Айтекебийского района, Актюбинской области</t>
  </si>
  <si>
    <t>Строительство и установка газовой котельной для Енбектуской средней школы в с.Корпе, Айтекебийского района, Актюбинской области</t>
  </si>
  <si>
    <t>Строительство здания котельной для Еркинкушской начальной школы в с.Еркинкуш, Алгинского района, Актюбинской области</t>
  </si>
  <si>
    <t>Разработка ПСДи ГЭ по объекту "Строительство пристройки СШ №60 в мкрн Нур Сити г.Актобе, Актюбинской области"</t>
  </si>
  <si>
    <t>Строительство медицинского пункта на 20 посещений в с. Кораши Байганинского района Актюбинской области (привязка)</t>
  </si>
  <si>
    <t>Капитальный ремонт моста на ПК 226+20 автомобильной дороги «Кобда-Мартук»</t>
  </si>
  <si>
    <t>Средний ремонт а/д районного значения   "Мартук-Дмитриевка-Байторысай-Полтавка"  0-15 км</t>
  </si>
  <si>
    <t>Средний ремонт а/д районного значения "Мартук – Каратаусай", км 2,5-19,6 Мартукского района</t>
  </si>
  <si>
    <t>Средний ремонт а/д районного значения "Сагашили-Талдысай" 0-15 км Мугалжарского района</t>
  </si>
  <si>
    <t>Средний ремонт а/д районного значения "Сагашили-Талдысай" 15-28 км Мугалжарского района</t>
  </si>
  <si>
    <t>Строительство здания архива и библиотеки  в г.Актобе</t>
  </si>
  <si>
    <t xml:space="preserve">Cтроительство административного здания по адресу г. Актобе, улица Есет Батыра 39 А </t>
  </si>
  <si>
    <t>Строительство автомобильной дороги по ул.Центральная в с. Кемерши, Кызылбулакского сельского округа, Байганинского района, Актюбинской области</t>
  </si>
  <si>
    <t>Завершение</t>
  </si>
  <si>
    <t>Разработка ПСД</t>
  </si>
  <si>
    <t>Новый</t>
  </si>
  <si>
    <t>Разработка ПСД и ГЭ для "Строительства школы на 60 мест в с.Калыбай Иргизского района"</t>
  </si>
  <si>
    <t>ЗДРАВООХРАНЕНИЕ</t>
  </si>
  <si>
    <t>СПОРТ</t>
  </si>
  <si>
    <t>КУЛЬТУРА</t>
  </si>
  <si>
    <t>РАЗВИТИЕ ОБЪЕКТОВ ГОСОРГАНОВ</t>
  </si>
  <si>
    <t>ДОРОЖНАЯ КАРТА БИЗНЕСА</t>
  </si>
  <si>
    <t>ПОДВЕДЕНИЕ ИНЖЕНЕРНЫХ СЕТЕЙ</t>
  </si>
  <si>
    <t>ОБЪЕКТЫ ЧРЕЗВЫЧАЙНОЙ СИТУАЦИИ</t>
  </si>
  <si>
    <t>ГАЗОСНАБЖЕНИЕ</t>
  </si>
  <si>
    <t>ВОДОСНАБЖЕНИЕ</t>
  </si>
  <si>
    <t>ЭЛЕКТРОСНАБЖЕНИЕ</t>
  </si>
  <si>
    <t>КАНАЛИЗАЦИЯ</t>
  </si>
  <si>
    <t>Средний ремонт автодороги по ул. Сарыарка в с. Т. Жургенова Айтекебийского района</t>
  </si>
  <si>
    <t>Средний ремонт автодороги по ул. Муканова в с. Т. Жургенова Айтекебийского района</t>
  </si>
  <si>
    <t>Средний ремонт автодороги по ул. Тынышбаева в с. Т. Жургенова Айтекебийского района</t>
  </si>
  <si>
    <t>Средний ремонт автодороги по ул. Амангельды в с. Аралтогай Айтекебийского района</t>
  </si>
  <si>
    <t>Средний ремонт автодороги по ул. Жабаева в с. Айке Айтекебийского района</t>
  </si>
  <si>
    <t>Средний ремонт автодороги по ул. Былшык би  в с. Аралтобе Айтекебийского района</t>
  </si>
  <si>
    <r>
      <rPr>
        <b/>
        <sz val="16"/>
        <color theme="1"/>
        <rFont val="Arial"/>
        <family val="2"/>
        <charset val="204"/>
      </rPr>
      <t xml:space="preserve">НОВЫЙ ПРОЕКТ </t>
    </r>
    <r>
      <rPr>
        <sz val="16"/>
        <color theme="1"/>
        <rFont val="Arial"/>
        <family val="2"/>
        <charset val="204"/>
      </rPr>
      <t xml:space="preserve">
Стоимость разработки ПСД - </t>
    </r>
    <r>
      <rPr>
        <b/>
        <sz val="16"/>
        <color theme="1"/>
        <rFont val="Arial"/>
        <family val="2"/>
        <charset val="204"/>
      </rPr>
      <t>13,8</t>
    </r>
    <r>
      <rPr>
        <sz val="16"/>
        <color theme="1"/>
        <rFont val="Arial"/>
        <family val="2"/>
        <charset val="204"/>
      </rPr>
      <t xml:space="preserve"> млн.тг. 
Школа-сад рассчитан на 90 мест, 1980 года постройки. 
Контингент - 61 детей. Основание саманное, признан предаварийным. Потенциал села средний, численность 431 человек.</t>
    </r>
  </si>
  <si>
    <r>
      <rPr>
        <b/>
        <sz val="16"/>
        <color theme="1"/>
        <rFont val="Arial"/>
        <family val="2"/>
        <charset val="204"/>
      </rPr>
      <t xml:space="preserve">НОВЫЙ ПРОЕКТ </t>
    </r>
    <r>
      <rPr>
        <sz val="16"/>
        <color theme="1"/>
        <rFont val="Arial"/>
        <family val="2"/>
        <charset val="204"/>
      </rPr>
      <t xml:space="preserve">
Стоимость разработки ПСД - </t>
    </r>
    <r>
      <rPr>
        <b/>
        <sz val="16"/>
        <color theme="1"/>
        <rFont val="Arial"/>
        <family val="2"/>
        <charset val="204"/>
      </rPr>
      <t>12,4</t>
    </r>
    <r>
      <rPr>
        <sz val="16"/>
        <color theme="1"/>
        <rFont val="Arial"/>
        <family val="2"/>
        <charset val="204"/>
      </rPr>
      <t xml:space="preserve"> млн.тг. 
</t>
    </r>
    <r>
      <rPr>
        <b/>
        <sz val="16"/>
        <color theme="1"/>
        <rFont val="Arial"/>
        <family val="2"/>
        <charset val="204"/>
      </rPr>
      <t>Приграничное</t>
    </r>
    <r>
      <rPr>
        <sz val="16"/>
        <color theme="1"/>
        <rFont val="Arial"/>
        <family val="2"/>
        <charset val="204"/>
      </rPr>
      <t xml:space="preserve"> село входит в состав агломерации с высоким потенциалом развития. Общеобразовательная основная школа 1960 года постройки, на 150 ученических мест. В 2020 году произвели техобследование где по итогам вывода рекомендовано новое строительство здания (признано аварийным). По информации отраслевого управления контингент школьного возраста стабильный. 2020 - 2021 г. - 70 уч., 2021 - 2022 г. - 67 уч., 2022 - 2023 г. - 70 уч.</t>
    </r>
  </si>
  <si>
    <r>
      <rPr>
        <b/>
        <sz val="16"/>
        <color theme="1"/>
        <rFont val="Arial"/>
        <family val="2"/>
        <charset val="204"/>
      </rPr>
      <t xml:space="preserve">НОВЫЙ ПРОЕКТ </t>
    </r>
    <r>
      <rPr>
        <sz val="16"/>
        <color theme="1"/>
        <rFont val="Arial"/>
        <family val="2"/>
        <charset val="204"/>
      </rPr>
      <t xml:space="preserve">
Стоимость разработки ПСД - </t>
    </r>
    <r>
      <rPr>
        <b/>
        <sz val="16"/>
        <color theme="1"/>
        <rFont val="Arial"/>
        <family val="2"/>
        <charset val="204"/>
      </rPr>
      <t>10,6</t>
    </r>
    <r>
      <rPr>
        <sz val="16"/>
        <color theme="1"/>
        <rFont val="Arial"/>
        <family val="2"/>
        <charset val="204"/>
      </rPr>
      <t xml:space="preserve"> млн.тг. 
Село Калыбай входит в состав Иргизского сельского округа. Расположено в 100 км от районного центра. В июне 2021 года года ТОО «ТехнадзорГрупп» произвел техническое обследование, где по итогам выявленных дефектов несущих стен состояние несущих конструкций считать неустойчивыми. 
 Не подлежит капитальному ремонту. По информации отраслевого управления контингент школьного возраста стабильный. 2020-2021 г. – 71 уч., 2021-2022 г. – 77 уч. 2022-2023 год – 91 уч.</t>
    </r>
  </si>
  <si>
    <r>
      <rPr>
        <b/>
        <sz val="16"/>
        <rFont val="Arial"/>
        <family val="2"/>
        <charset val="204"/>
      </rPr>
      <t xml:space="preserve">НА ЗАВЕРШЕНИЕ
</t>
    </r>
    <r>
      <rPr>
        <sz val="16"/>
        <rFont val="Arial"/>
        <family val="2"/>
        <charset val="204"/>
      </rPr>
      <t xml:space="preserve">Переходящий проект. Стоимость проекта </t>
    </r>
    <r>
      <rPr>
        <b/>
        <sz val="16"/>
        <rFont val="Arial"/>
        <family val="2"/>
        <charset val="204"/>
      </rPr>
      <t xml:space="preserve">12,6 </t>
    </r>
    <r>
      <rPr>
        <sz val="16"/>
        <rFont val="Arial"/>
        <family val="2"/>
        <charset val="204"/>
      </rPr>
      <t xml:space="preserve">млн.тг. В 2022 году выделено </t>
    </r>
    <r>
      <rPr>
        <b/>
        <sz val="16"/>
        <rFont val="Arial"/>
        <family val="2"/>
        <charset val="204"/>
      </rPr>
      <t>9,1</t>
    </r>
    <r>
      <rPr>
        <sz val="16"/>
        <rFont val="Arial"/>
        <family val="2"/>
        <charset val="204"/>
      </rPr>
      <t xml:space="preserve"> млн.тг. В 2023 году при утверждений выделено</t>
    </r>
    <r>
      <rPr>
        <b/>
        <sz val="16"/>
        <rFont val="Arial"/>
        <family val="2"/>
        <charset val="204"/>
      </rPr>
      <t xml:space="preserve"> 
3,2 </t>
    </r>
    <r>
      <rPr>
        <sz val="16"/>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6"/>
        <rFont val="Arial"/>
        <family val="2"/>
        <charset val="204"/>
      </rPr>
      <t xml:space="preserve">335,0 </t>
    </r>
    <r>
      <rPr>
        <sz val="16"/>
        <rFont val="Arial"/>
        <family val="2"/>
        <charset val="204"/>
      </rPr>
      <t xml:space="preserve">тыс.тг. Численность населения </t>
    </r>
    <r>
      <rPr>
        <b/>
        <sz val="16"/>
        <rFont val="Arial"/>
        <family val="2"/>
        <charset val="204"/>
      </rPr>
      <t xml:space="preserve">491 </t>
    </r>
    <r>
      <rPr>
        <sz val="16"/>
        <rFont val="Arial"/>
        <family val="2"/>
        <charset val="204"/>
      </rPr>
      <t xml:space="preserve">чел. 
ДЛЯ ПОЛУЧЕНИЯ ГОСЭКСПЕРТИЗЫ </t>
    </r>
  </si>
  <si>
    <r>
      <rPr>
        <b/>
        <sz val="16"/>
        <rFont val="Arial"/>
        <family val="2"/>
        <charset val="204"/>
      </rPr>
      <t>НА ЗАВЕРШЕНИЕ</t>
    </r>
    <r>
      <rPr>
        <sz val="16"/>
        <rFont val="Arial"/>
        <family val="2"/>
        <charset val="204"/>
      </rPr>
      <t xml:space="preserve">
Переходящий проект. Стоимость проекта  </t>
    </r>
    <r>
      <rPr>
        <b/>
        <sz val="16"/>
        <rFont val="Arial"/>
        <family val="2"/>
        <charset val="204"/>
      </rPr>
      <t xml:space="preserve">19,7 </t>
    </r>
    <r>
      <rPr>
        <sz val="16"/>
        <rFont val="Arial"/>
        <family val="2"/>
        <charset val="204"/>
      </rPr>
      <t xml:space="preserve">млн.тг. В 2022 году выделено </t>
    </r>
    <r>
      <rPr>
        <b/>
        <sz val="16"/>
        <rFont val="Arial"/>
        <family val="2"/>
        <charset val="204"/>
      </rPr>
      <t xml:space="preserve">14,4 </t>
    </r>
    <r>
      <rPr>
        <sz val="16"/>
        <rFont val="Arial"/>
        <family val="2"/>
        <charset val="204"/>
      </rPr>
      <t xml:space="preserve">млн.тг. В 2023 году при утверждений выделено 
</t>
    </r>
    <r>
      <rPr>
        <b/>
        <sz val="16"/>
        <rFont val="Arial"/>
        <family val="2"/>
        <charset val="204"/>
      </rPr>
      <t xml:space="preserve">4,7 </t>
    </r>
    <r>
      <rPr>
        <sz val="16"/>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6"/>
        <rFont val="Arial"/>
        <family val="2"/>
        <charset val="204"/>
      </rPr>
      <t xml:space="preserve">567,0 </t>
    </r>
    <r>
      <rPr>
        <sz val="16"/>
        <rFont val="Arial"/>
        <family val="2"/>
        <charset val="204"/>
      </rPr>
      <t xml:space="preserve">тыс.тг. Численность населения </t>
    </r>
    <r>
      <rPr>
        <b/>
        <sz val="16"/>
        <rFont val="Arial"/>
        <family val="2"/>
        <charset val="204"/>
      </rPr>
      <t>409</t>
    </r>
    <r>
      <rPr>
        <sz val="16"/>
        <rFont val="Arial"/>
        <family val="2"/>
        <charset val="204"/>
      </rPr>
      <t xml:space="preserve"> чел.
ДЛЯ ПОЛУЧЕНИЯ ГОСЭКСПЕРТИЗЫ</t>
    </r>
  </si>
  <si>
    <r>
      <rPr>
        <b/>
        <sz val="16"/>
        <rFont val="Arial"/>
        <family val="2"/>
        <charset val="204"/>
      </rPr>
      <t xml:space="preserve">НА ЗАВЕРШЕНИЕ </t>
    </r>
    <r>
      <rPr>
        <sz val="16"/>
        <rFont val="Arial"/>
        <family val="2"/>
        <charset val="204"/>
      </rPr>
      <t xml:space="preserve">
Переходящий проект. Стоимость проекта  </t>
    </r>
    <r>
      <rPr>
        <b/>
        <sz val="16"/>
        <rFont val="Arial"/>
        <family val="2"/>
        <charset val="204"/>
      </rPr>
      <t xml:space="preserve">18,9 </t>
    </r>
    <r>
      <rPr>
        <sz val="16"/>
        <rFont val="Arial"/>
        <family val="2"/>
        <charset val="204"/>
      </rPr>
      <t xml:space="preserve">млн.тг. В 2022 году выделено </t>
    </r>
    <r>
      <rPr>
        <b/>
        <sz val="16"/>
        <rFont val="Arial"/>
        <family val="2"/>
        <charset val="204"/>
      </rPr>
      <t xml:space="preserve">12,2 </t>
    </r>
    <r>
      <rPr>
        <sz val="16"/>
        <rFont val="Arial"/>
        <family val="2"/>
        <charset val="204"/>
      </rPr>
      <t xml:space="preserve">млн.тг. В 2023 году при утверждений выделено </t>
    </r>
    <r>
      <rPr>
        <b/>
        <sz val="16"/>
        <rFont val="Arial"/>
        <family val="2"/>
        <charset val="204"/>
      </rPr>
      <t xml:space="preserve">6,3 </t>
    </r>
    <r>
      <rPr>
        <sz val="16"/>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6"/>
        <rFont val="Arial"/>
        <family val="2"/>
        <charset val="204"/>
      </rPr>
      <t xml:space="preserve">475,0 </t>
    </r>
    <r>
      <rPr>
        <sz val="16"/>
        <rFont val="Arial"/>
        <family val="2"/>
        <charset val="204"/>
      </rPr>
      <t xml:space="preserve">тыс.тг. Численность населения </t>
    </r>
    <r>
      <rPr>
        <b/>
        <sz val="16"/>
        <rFont val="Arial"/>
        <family val="2"/>
        <charset val="204"/>
      </rPr>
      <t>418</t>
    </r>
    <r>
      <rPr>
        <sz val="16"/>
        <rFont val="Arial"/>
        <family val="2"/>
        <charset val="204"/>
      </rPr>
      <t xml:space="preserve"> чел.
ДЛЯ ПОЛУЧЕНИЯ ГОСЭКСПЕРТИЗЫ</t>
    </r>
  </si>
  <si>
    <r>
      <t xml:space="preserve">На возмещение потерь сельскохозяйственного производства по объектам газоснабжения на основании ст.105 Земельного Кодекса Республики Казахстан от 20 июня 2003 года №442 (Потери сельскохозяйственного производства подлежат возмещению в шестимесячный срок с момента принятия решения о предоставлении права на земельный участок или изменений целевого назначения сельскохозяйственных угодий) по 
</t>
    </r>
    <r>
      <rPr>
        <b/>
        <sz val="16"/>
        <rFont val="Arial"/>
        <family val="2"/>
        <charset val="204"/>
      </rPr>
      <t>2-м</t>
    </r>
    <r>
      <rPr>
        <sz val="16"/>
        <rFont val="Arial"/>
        <family val="2"/>
        <charset val="204"/>
      </rPr>
      <t xml:space="preserve"> объектам необходимо 1 </t>
    </r>
    <r>
      <rPr>
        <b/>
        <sz val="16"/>
        <rFont val="Arial"/>
        <family val="2"/>
        <charset val="204"/>
      </rPr>
      <t>178,0</t>
    </r>
    <r>
      <rPr>
        <sz val="16"/>
        <rFont val="Arial"/>
        <family val="2"/>
        <charset val="204"/>
      </rPr>
      <t xml:space="preserve"> тыс.тенге </t>
    </r>
  </si>
  <si>
    <r>
      <rPr>
        <b/>
        <sz val="16"/>
        <rFont val="Arial"/>
        <family val="2"/>
        <charset val="204"/>
      </rPr>
      <t>НА ЗАВЕРШЕНИЕ</t>
    </r>
    <r>
      <rPr>
        <sz val="16"/>
        <rFont val="Arial"/>
        <family val="2"/>
        <charset val="204"/>
      </rPr>
      <t xml:space="preserve">
Стоимость проекта </t>
    </r>
    <r>
      <rPr>
        <b/>
        <sz val="16"/>
        <rFont val="Arial"/>
        <family val="2"/>
        <charset val="204"/>
      </rPr>
      <t xml:space="preserve">31,2 </t>
    </r>
    <r>
      <rPr>
        <sz val="16"/>
        <rFont val="Arial"/>
        <family val="2"/>
        <charset val="204"/>
      </rPr>
      <t xml:space="preserve">млн.тг. Разработка ПСД начата в 2021 году на сумму </t>
    </r>
    <r>
      <rPr>
        <b/>
        <sz val="16"/>
        <rFont val="Arial"/>
        <family val="2"/>
        <charset val="204"/>
      </rPr>
      <t xml:space="preserve">27,2 </t>
    </r>
    <r>
      <rPr>
        <sz val="16"/>
        <rFont val="Arial"/>
        <family val="2"/>
        <charset val="204"/>
      </rPr>
      <t xml:space="preserve">млн.тг. Согласно методике отбора, рассмотрения, согласования и мониторинга реализации проектов строительства КОС, в 2022 году проект был направлен на согласование в КДС,ЖКХ МИИР РК. В 2023 году при утверждении ОБ выделено </t>
    </r>
    <r>
      <rPr>
        <b/>
        <sz val="16"/>
        <rFont val="Arial"/>
        <family val="2"/>
        <charset val="204"/>
      </rPr>
      <t>3 533,0</t>
    </r>
    <r>
      <rPr>
        <sz val="16"/>
        <rFont val="Arial"/>
        <family val="2"/>
        <charset val="204"/>
      </rPr>
      <t xml:space="preserve"> тыс.тенге, для завершения разработки ПСД необходимо выделить </t>
    </r>
    <r>
      <rPr>
        <b/>
        <sz val="16"/>
        <rFont val="Arial"/>
        <family val="2"/>
        <charset val="204"/>
      </rPr>
      <t xml:space="preserve">500,0 </t>
    </r>
    <r>
      <rPr>
        <sz val="16"/>
        <rFont val="Arial"/>
        <family val="2"/>
        <charset val="204"/>
      </rPr>
      <t xml:space="preserve">тыс.тг.
Численность населения </t>
    </r>
    <r>
      <rPr>
        <b/>
        <sz val="16"/>
        <rFont val="Arial"/>
        <family val="2"/>
        <charset val="204"/>
      </rPr>
      <t>874</t>
    </r>
    <r>
      <rPr>
        <sz val="16"/>
        <rFont val="Arial"/>
        <family val="2"/>
        <charset val="204"/>
      </rPr>
      <t xml:space="preserve"> человек.</t>
    </r>
  </si>
  <si>
    <r>
      <rPr>
        <b/>
        <sz val="16"/>
        <rFont val="Arial"/>
        <family val="2"/>
        <charset val="204"/>
      </rPr>
      <t>НОВЫЙ ПРОЕКТ</t>
    </r>
    <r>
      <rPr>
        <sz val="16"/>
        <rFont val="Arial"/>
        <family val="2"/>
        <charset val="204"/>
      </rPr>
      <t xml:space="preserve">
Стоимость корректировки ПСД с ГЭ - </t>
    </r>
    <r>
      <rPr>
        <b/>
        <sz val="16"/>
        <rFont val="Arial"/>
        <family val="2"/>
        <charset val="204"/>
      </rPr>
      <t>10,4</t>
    </r>
    <r>
      <rPr>
        <sz val="16"/>
        <rFont val="Arial"/>
        <family val="2"/>
        <charset val="204"/>
      </rPr>
      <t xml:space="preserve"> млн.тг. Корректировка ПСД требуется в связи с удорожанием строительных материалов. Данной дорогой пользуются жители г. Актобе с населением 600 тыс. человек. Кроме того данная дорога является одной из главной артеррией объездных дорог г. Актобе, и примыкает к трассе Самара-Шымкент.</t>
    </r>
  </si>
  <si>
    <r>
      <t xml:space="preserve">НОВЫЕ ПРОЕКТЫ
</t>
    </r>
    <r>
      <rPr>
        <sz val="16"/>
        <rFont val="Arial"/>
        <family val="2"/>
        <charset val="204"/>
      </rPr>
      <t>В настоящее время данные участки автомобильной дороги областного значения находятся в неудовлетворительном состоянии.</t>
    </r>
    <r>
      <rPr>
        <b/>
        <sz val="16"/>
        <rFont val="Arial"/>
        <family val="2"/>
        <charset val="204"/>
      </rPr>
      <t xml:space="preserve"> </t>
    </r>
    <r>
      <rPr>
        <sz val="16"/>
        <rFont val="Arial"/>
        <family val="2"/>
        <charset val="204"/>
      </rPr>
      <t xml:space="preserve">По результатам обследования выявлены следующие дефекты: на отдельных местах участков дорог асфальтобетонное покрытие иношено, имеются местами разрушения, трещины, ямы различных размеров, местами на участках обочины не укреплены. Требуется фрезерование асфальтобетонного покрытия, устройство основания, устройство асфальтобетонного покрытия, укрепление обочин, устройство ШПО, устройство дорожной разметки.  </t>
    </r>
  </si>
  <si>
    <r>
      <t xml:space="preserve">НОВЫЙ ПРОЕКТ
 </t>
    </r>
    <r>
      <rPr>
        <sz val="16"/>
        <rFont val="Arial"/>
        <family val="2"/>
        <charset val="204"/>
      </rPr>
      <t>В настоящее время данный участок автодороги областного значения находится в неудовлетворительном состоянии. По результатам обследования выявлены следующие дефекты: на всем участке дороги покрытие изношено, местами отсутствует земляное полотно, разрушение дорожного покрытия составляет 55%, имеются местами разрушения, ямы различных размеров.</t>
    </r>
  </si>
  <si>
    <r>
      <t xml:space="preserve">НОВЫЙ ПРОЕКТ 
</t>
    </r>
    <r>
      <rPr>
        <sz val="16"/>
        <rFont val="Arial"/>
        <family val="2"/>
        <charset val="204"/>
      </rPr>
      <t>В настоящее время данные участки автодороги областного значения находятся в неудовлетворительном состоянии. По результатам обследования выявлены следующие дефекты: на всех участках дороги покрытие изношено, местами отсутствует земляное полотно, разрушение дорожного покрытия составляет 98%, имеются местами разрушения, ямы различных размеров. На всей протяженности обочины отсутствуют, в отдельных местах заросли травой. Участки дороги не отвечают требованиям IV технической категории.</t>
    </r>
  </si>
  <si>
    <r>
      <t xml:space="preserve">НОВЫЙ ПРОЕКТ
 </t>
    </r>
    <r>
      <rPr>
        <sz val="16"/>
        <rFont val="Arial"/>
        <family val="2"/>
        <charset val="204"/>
      </rPr>
      <t>Средства необходимы на техническое обследование 22 водопропускных труб. На сегодняшний день все водопропускные трубы находятся в неудовлетворительном состоянии и требуют замены - вследствии вымывания грунта и материала укрепления русла труб из за весенних паводков, нарушена целостность укрепленной поверхности откосов, образовались промоины в основании тел труб, из за нарушения системы водоотвода произошел размыв проезжих частей дорог вдоль водопропускных труб.</t>
    </r>
  </si>
  <si>
    <r>
      <t xml:space="preserve">НОВЫЕ ПРОЕКТ
 </t>
    </r>
    <r>
      <rPr>
        <sz val="16"/>
        <rFont val="Arial"/>
        <family val="2"/>
        <charset val="204"/>
      </rPr>
      <t xml:space="preserve">В настоящее время данные автодорожные мосты находятся в неудовлетворительном состоянии. По результатам обследования выявлены следующие дефекты: асфальтобетонное покрытие, бетон тротуарных блоков, металлические ограждения и деформационные швы разрушены, покрытие на сопряжении отсутствует, швы между балками не заделаны, бетон осыпается, состояние тел береговых и промежуточных опор неудовлетворительное, отсутствуют ограждения на подходах и водоотвода с проезжей части, отсутствуют лестничные сходы. Требуется устройство нового асфальтобетонного покрытия, замена тротуаров, устройтсво новых перильных ограждений и деформационных швов, разборка дорожной одежды, частичная замена балок и опор на новые, ремонт опор, а также устройство лестничных сходов.   </t>
    </r>
  </si>
  <si>
    <r>
      <t xml:space="preserve">Договорная ст-ть </t>
    </r>
    <r>
      <rPr>
        <b/>
        <sz val="16"/>
        <color theme="1"/>
        <rFont val="Arial"/>
        <family val="2"/>
        <charset val="204"/>
      </rPr>
      <t xml:space="preserve">63,6 </t>
    </r>
    <r>
      <rPr>
        <sz val="16"/>
        <color theme="1"/>
        <rFont val="Arial"/>
        <family val="2"/>
        <charset val="204"/>
      </rPr>
      <t xml:space="preserve">млн.тг. Подрядчик ТОО "АктобеНефтеГазСтрой" 
В 2022 году выделено </t>
    </r>
    <r>
      <rPr>
        <b/>
        <sz val="16"/>
        <color theme="1"/>
        <rFont val="Arial"/>
        <family val="2"/>
        <charset val="204"/>
      </rPr>
      <t xml:space="preserve">63,6 млн.тг. </t>
    </r>
    <r>
      <rPr>
        <sz val="16"/>
        <color theme="1"/>
        <rFont val="Arial"/>
        <family val="2"/>
        <charset val="204"/>
      </rPr>
      <t xml:space="preserve">однако в связи с невыполнением договорных обязательств подрядчиком средства были сняты. 
 Заказчиком был подан иск в суд. 
На сегодняшний день идет судебный процесс.                </t>
    </r>
  </si>
  <si>
    <r>
      <t xml:space="preserve">Договорная ст-ть </t>
    </r>
    <r>
      <rPr>
        <b/>
        <sz val="16"/>
        <color theme="1"/>
        <rFont val="Arial"/>
        <family val="2"/>
        <charset val="204"/>
      </rPr>
      <t>472,1</t>
    </r>
    <r>
      <rPr>
        <sz val="16"/>
        <color theme="1"/>
        <rFont val="Arial"/>
        <family val="2"/>
        <charset val="204"/>
      </rPr>
      <t xml:space="preserve"> млн.тг. Требуется корректировка. Подрядчик ТОО "SCS Инжиниринг". До 2023 году освоено - </t>
    </r>
    <r>
      <rPr>
        <b/>
        <sz val="16"/>
        <color theme="1"/>
        <rFont val="Arial"/>
        <family val="2"/>
        <charset val="204"/>
      </rPr>
      <t>80,8</t>
    </r>
    <r>
      <rPr>
        <sz val="16"/>
        <color theme="1"/>
        <rFont val="Arial"/>
        <family val="2"/>
        <charset val="204"/>
      </rPr>
      <t xml:space="preserve"> млн.тг.                                                                                                  Здание приспособленное, ветхое.        </t>
    </r>
  </si>
  <si>
    <r>
      <t xml:space="preserve">Договорная ст-ть </t>
    </r>
    <r>
      <rPr>
        <b/>
        <sz val="16"/>
        <color theme="1"/>
        <rFont val="Arial"/>
        <family val="2"/>
        <charset val="204"/>
      </rPr>
      <t>315,3</t>
    </r>
    <r>
      <rPr>
        <sz val="16"/>
        <color theme="1"/>
        <rFont val="Arial"/>
        <family val="2"/>
        <charset val="204"/>
      </rPr>
      <t xml:space="preserve"> млн.тг. Подрядчик ТОО  "Строительная компания "Ер-Канат Сервис". До 2023 год освоено - </t>
    </r>
    <r>
      <rPr>
        <b/>
        <sz val="16"/>
        <color theme="1"/>
        <rFont val="Arial"/>
        <family val="2"/>
        <charset val="204"/>
      </rPr>
      <t>55,5</t>
    </r>
    <r>
      <rPr>
        <sz val="16"/>
        <color theme="1"/>
        <rFont val="Arial"/>
        <family val="2"/>
        <charset val="204"/>
      </rPr>
      <t xml:space="preserve"> млн.тг. 
В 2023 году выделено </t>
    </r>
    <r>
      <rPr>
        <b/>
        <sz val="16"/>
        <color theme="1"/>
        <rFont val="Arial"/>
        <family val="2"/>
        <charset val="204"/>
      </rPr>
      <t>100,0</t>
    </r>
    <r>
      <rPr>
        <sz val="16"/>
        <color theme="1"/>
        <rFont val="Arial"/>
        <family val="2"/>
        <charset val="204"/>
      </rPr>
      <t xml:space="preserve"> млн.тг. Требуется корректировка                                                    Здание школы признано аварийным. 1967 года постройки.    </t>
    </r>
  </si>
  <si>
    <r>
      <t>Договорная ст-ть</t>
    </r>
    <r>
      <rPr>
        <b/>
        <sz val="16"/>
        <rFont val="Arial"/>
        <family val="2"/>
        <charset val="204"/>
      </rPr>
      <t xml:space="preserve"> 64,2</t>
    </r>
    <r>
      <rPr>
        <sz val="16"/>
        <rFont val="Arial"/>
        <family val="2"/>
        <charset val="204"/>
      </rPr>
      <t xml:space="preserve"> млн.тг. 
Подрядчик ТОО "Теплоэнергострой" 
В 2022 году из ОБ выделено </t>
    </r>
    <r>
      <rPr>
        <b/>
        <sz val="16"/>
        <rFont val="Arial"/>
        <family val="2"/>
        <charset val="204"/>
      </rPr>
      <t>64,2</t>
    </r>
    <r>
      <rPr>
        <sz val="16"/>
        <rFont val="Arial"/>
        <family val="2"/>
        <charset val="204"/>
      </rPr>
      <t xml:space="preserve"> млн.тг.,освоено - </t>
    </r>
    <r>
      <rPr>
        <b/>
        <sz val="16"/>
        <rFont val="Arial"/>
        <family val="2"/>
        <charset val="204"/>
      </rPr>
      <t xml:space="preserve">41,6 </t>
    </r>
    <r>
      <rPr>
        <sz val="16"/>
        <rFont val="Arial"/>
        <family val="2"/>
        <charset val="204"/>
      </rPr>
      <t>млн.тг.</t>
    </r>
  </si>
  <si>
    <r>
      <t xml:space="preserve">Договорная ст-ть </t>
    </r>
    <r>
      <rPr>
        <b/>
        <sz val="16"/>
        <rFont val="Arial"/>
        <family val="2"/>
        <charset val="204"/>
      </rPr>
      <t xml:space="preserve">58,8 </t>
    </r>
    <r>
      <rPr>
        <sz val="16"/>
        <rFont val="Arial"/>
        <family val="2"/>
        <charset val="204"/>
      </rPr>
      <t xml:space="preserve">млн.тг. 
Подрядчик ТОО "Теплоэнергострой"
В 2022 году из ОБ выделено </t>
    </r>
    <r>
      <rPr>
        <b/>
        <sz val="16"/>
        <rFont val="Arial"/>
        <family val="2"/>
        <charset val="204"/>
      </rPr>
      <t>58,8</t>
    </r>
    <r>
      <rPr>
        <sz val="16"/>
        <rFont val="Arial"/>
        <family val="2"/>
        <charset val="204"/>
      </rPr>
      <t xml:space="preserve"> млн.тг., 
освоено - </t>
    </r>
    <r>
      <rPr>
        <b/>
        <sz val="16"/>
        <rFont val="Arial"/>
        <family val="2"/>
        <charset val="204"/>
      </rPr>
      <t>36,9</t>
    </r>
    <r>
      <rPr>
        <sz val="16"/>
        <rFont val="Arial"/>
        <family val="2"/>
        <charset val="204"/>
      </rPr>
      <t xml:space="preserve"> млн.тг.        </t>
    </r>
  </si>
  <si>
    <r>
      <t xml:space="preserve">Договорная ст-ть </t>
    </r>
    <r>
      <rPr>
        <b/>
        <sz val="16"/>
        <color theme="1"/>
        <rFont val="Arial"/>
        <family val="2"/>
        <charset val="204"/>
      </rPr>
      <t>64,4</t>
    </r>
    <r>
      <rPr>
        <sz val="16"/>
        <color theme="1"/>
        <rFont val="Arial"/>
        <family val="2"/>
        <charset val="204"/>
      </rPr>
      <t xml:space="preserve"> млн.тг. Подрядчик ТОО "Техно.С".
В 2022 году из ОБ выделено </t>
    </r>
    <r>
      <rPr>
        <b/>
        <sz val="16"/>
        <color theme="1"/>
        <rFont val="Arial"/>
        <family val="2"/>
        <charset val="204"/>
      </rPr>
      <t>64,4</t>
    </r>
    <r>
      <rPr>
        <sz val="16"/>
        <color theme="1"/>
        <rFont val="Arial"/>
        <family val="2"/>
        <charset val="204"/>
      </rPr>
      <t xml:space="preserve"> млн.тг., 
освоено - </t>
    </r>
    <r>
      <rPr>
        <b/>
        <sz val="16"/>
        <color theme="1"/>
        <rFont val="Arial"/>
        <family val="2"/>
        <charset val="204"/>
      </rPr>
      <t>62,4</t>
    </r>
    <r>
      <rPr>
        <sz val="16"/>
        <color theme="1"/>
        <rFont val="Arial"/>
        <family val="2"/>
        <charset val="204"/>
      </rPr>
      <t xml:space="preserve"> млн.тг. Дефицит ученических мест. В Маржанбулакской СШ обучаются 757 детей, проектная мощность школы 320 мест. Численность население ежегодно увеличивается.</t>
    </r>
  </si>
  <si>
    <r>
      <t xml:space="preserve">
Договорная ст-ть </t>
    </r>
    <r>
      <rPr>
        <b/>
        <sz val="16"/>
        <rFont val="Arial"/>
        <family val="2"/>
        <charset val="204"/>
      </rPr>
      <t xml:space="preserve">7,3 </t>
    </r>
    <r>
      <rPr>
        <sz val="16"/>
        <rFont val="Arial"/>
        <family val="2"/>
        <charset val="204"/>
      </rPr>
      <t xml:space="preserve">млн.тг.  Подрядчик ТОО "Теплоэнергострой"
До 2023 году освоено 7,1 млн.тг.  
                    </t>
    </r>
  </si>
  <si>
    <r>
      <rPr>
        <b/>
        <sz val="16"/>
        <color theme="1"/>
        <rFont val="Arial"/>
        <family val="2"/>
        <charset val="204"/>
      </rPr>
      <t xml:space="preserve">НА ЗАВЕРШЕНИЕ </t>
    </r>
    <r>
      <rPr>
        <sz val="16"/>
        <color theme="1"/>
        <rFont val="Arial"/>
        <family val="2"/>
        <charset val="204"/>
      </rPr>
      <t xml:space="preserve">
Договорная ст-ть</t>
    </r>
    <r>
      <rPr>
        <b/>
        <sz val="16"/>
        <color theme="1"/>
        <rFont val="Arial"/>
        <family val="2"/>
        <charset val="204"/>
      </rPr>
      <t xml:space="preserve"> 8,1</t>
    </r>
    <r>
      <rPr>
        <sz val="16"/>
        <color theme="1"/>
        <rFont val="Arial"/>
        <family val="2"/>
        <charset val="204"/>
      </rPr>
      <t xml:space="preserve"> млн.тг. Проектировщик ТОО "ДИАС-проект"
До 2023 год освоено - </t>
    </r>
    <r>
      <rPr>
        <b/>
        <sz val="16"/>
        <color theme="1"/>
        <rFont val="Arial"/>
        <family val="2"/>
        <charset val="204"/>
      </rPr>
      <t>6,3</t>
    </r>
    <r>
      <rPr>
        <sz val="16"/>
        <color theme="1"/>
        <rFont val="Arial"/>
        <family val="2"/>
        <charset val="204"/>
      </rPr>
      <t xml:space="preserve"> млн.тг.Здание школы из камыша, ветхое. 1986 года постройки. 
Не подлежит капитальному ремонту.</t>
    </r>
  </si>
  <si>
    <r>
      <rPr>
        <b/>
        <sz val="16"/>
        <color theme="1"/>
        <rFont val="Arial"/>
        <family val="2"/>
        <charset val="204"/>
      </rPr>
      <t xml:space="preserve">НА ЗАВЕРШЕНИЕ </t>
    </r>
    <r>
      <rPr>
        <sz val="16"/>
        <color theme="1"/>
        <rFont val="Arial"/>
        <family val="2"/>
        <charset val="204"/>
      </rPr>
      <t xml:space="preserve">
Договорная ст-ть </t>
    </r>
    <r>
      <rPr>
        <b/>
        <sz val="16"/>
        <color theme="1"/>
        <rFont val="Arial"/>
        <family val="2"/>
        <charset val="204"/>
      </rPr>
      <t>18,8</t>
    </r>
    <r>
      <rPr>
        <sz val="16"/>
        <color theme="1"/>
        <rFont val="Arial"/>
        <family val="2"/>
        <charset val="204"/>
      </rPr>
      <t xml:space="preserve"> млн.тг. Проектировщик ТОО  "Redline Pro"    
До 2023 года освоено - </t>
    </r>
    <r>
      <rPr>
        <b/>
        <sz val="16"/>
        <color theme="1"/>
        <rFont val="Arial"/>
        <family val="2"/>
        <charset val="204"/>
      </rPr>
      <t xml:space="preserve">15,5 </t>
    </r>
    <r>
      <rPr>
        <sz val="16"/>
        <color theme="1"/>
        <rFont val="Arial"/>
        <family val="2"/>
        <charset val="204"/>
      </rPr>
      <t>млн.тг.                                                                                                                                            Лицей интернат находится в приспособленном здании. Не соответствует сан.нормам и требованиям.</t>
    </r>
  </si>
  <si>
    <r>
      <rPr>
        <b/>
        <sz val="16"/>
        <color theme="1"/>
        <rFont val="Arial"/>
        <family val="2"/>
        <charset val="204"/>
      </rPr>
      <t xml:space="preserve">НА ЗАВЕРШЕНИЕ </t>
    </r>
    <r>
      <rPr>
        <sz val="16"/>
        <color theme="1"/>
        <rFont val="Arial"/>
        <family val="2"/>
        <charset val="204"/>
      </rPr>
      <t xml:space="preserve">
Договорная ст-ть - </t>
    </r>
    <r>
      <rPr>
        <b/>
        <sz val="16"/>
        <color theme="1"/>
        <rFont val="Arial"/>
        <family val="2"/>
        <charset val="204"/>
      </rPr>
      <t xml:space="preserve">17 </t>
    </r>
    <r>
      <rPr>
        <sz val="16"/>
        <color theme="1"/>
        <rFont val="Arial"/>
        <family val="2"/>
        <charset val="204"/>
      </rPr>
      <t xml:space="preserve">млн.тг. Проектировщик - ТОО "СуҚұрылысПроект"
До 2023 года освоено - </t>
    </r>
    <r>
      <rPr>
        <b/>
        <sz val="16"/>
        <color theme="1"/>
        <rFont val="Arial"/>
        <family val="2"/>
        <charset val="204"/>
      </rPr>
      <t>10,8</t>
    </r>
    <r>
      <rPr>
        <sz val="16"/>
        <color theme="1"/>
        <rFont val="Arial"/>
        <family val="2"/>
        <charset val="204"/>
      </rPr>
      <t xml:space="preserve"> млн.тг.  Экспертиза за счет проектировщика.                                                                                            Дефицит ученических мест</t>
    </r>
  </si>
  <si>
    <r>
      <rPr>
        <b/>
        <sz val="16"/>
        <color theme="1"/>
        <rFont val="Arial"/>
        <family val="2"/>
        <charset val="204"/>
      </rPr>
      <t xml:space="preserve">НА ЗАВЕРШЕНИЕ  </t>
    </r>
    <r>
      <rPr>
        <sz val="16"/>
        <color theme="1"/>
        <rFont val="Arial"/>
        <family val="2"/>
        <charset val="204"/>
      </rPr>
      <t xml:space="preserve">
Договорная ст-ть - </t>
    </r>
    <r>
      <rPr>
        <b/>
        <sz val="16"/>
        <color theme="1"/>
        <rFont val="Arial"/>
        <family val="2"/>
        <charset val="204"/>
      </rPr>
      <t>13,0</t>
    </r>
    <r>
      <rPr>
        <sz val="16"/>
        <color theme="1"/>
        <rFont val="Arial"/>
        <family val="2"/>
        <charset val="204"/>
      </rPr>
      <t xml:space="preserve"> млн.тг. Проектировщик ПК "Актюбгражданпроект". 
До 2023 года освоено - </t>
    </r>
    <r>
      <rPr>
        <b/>
        <sz val="16"/>
        <color theme="1"/>
        <rFont val="Arial"/>
        <family val="2"/>
        <charset val="204"/>
      </rPr>
      <t>10,8</t>
    </r>
    <r>
      <rPr>
        <sz val="16"/>
        <color theme="1"/>
        <rFont val="Arial"/>
        <family val="2"/>
        <charset val="204"/>
      </rPr>
      <t xml:space="preserve"> млн.тг. 
В 2023 году выделено</t>
    </r>
    <r>
      <rPr>
        <b/>
        <sz val="16"/>
        <color theme="1"/>
        <rFont val="Arial"/>
        <family val="2"/>
        <charset val="204"/>
      </rPr>
      <t xml:space="preserve"> 1,5</t>
    </r>
    <r>
      <rPr>
        <sz val="16"/>
        <color theme="1"/>
        <rFont val="Arial"/>
        <family val="2"/>
        <charset val="204"/>
      </rPr>
      <t xml:space="preserve"> млн.тг. Дефицит ученических мест. </t>
    </r>
  </si>
  <si>
    <r>
      <rPr>
        <b/>
        <sz val="16"/>
        <color theme="1"/>
        <rFont val="Arial"/>
        <family val="2"/>
        <charset val="204"/>
      </rPr>
      <t>НА ЗАВЕРШЕНИЕ</t>
    </r>
    <r>
      <rPr>
        <sz val="16"/>
        <color theme="1"/>
        <rFont val="Arial"/>
        <family val="2"/>
        <charset val="204"/>
      </rPr>
      <t xml:space="preserve">
Договорная ст-ть </t>
    </r>
    <r>
      <rPr>
        <b/>
        <sz val="16"/>
        <color theme="1"/>
        <rFont val="Arial"/>
        <family val="2"/>
        <charset val="204"/>
      </rPr>
      <t>3,4</t>
    </r>
    <r>
      <rPr>
        <sz val="16"/>
        <color theme="1"/>
        <rFont val="Arial"/>
        <family val="2"/>
        <charset val="204"/>
      </rPr>
      <t xml:space="preserve"> млн.тг. ПроектировщикТОО "РОСИБ" 
До 2023 году освоено - </t>
    </r>
    <r>
      <rPr>
        <b/>
        <sz val="16"/>
        <color theme="1"/>
        <rFont val="Arial"/>
        <family val="2"/>
        <charset val="204"/>
      </rPr>
      <t>2,9</t>
    </r>
    <r>
      <rPr>
        <sz val="16"/>
        <color theme="1"/>
        <rFont val="Arial"/>
        <family val="2"/>
        <charset val="204"/>
      </rPr>
      <t xml:space="preserve"> млн.тг. В 2023 году выделено - 466,0 тыс.тг.
Для получения экспертизы дополнительно требуется - 466,0тыс.тг.                    </t>
    </r>
  </si>
  <si>
    <r>
      <t xml:space="preserve">НОВЫЙ ПРОЕКТ           </t>
    </r>
    <r>
      <rPr>
        <sz val="16"/>
        <rFont val="Arial"/>
        <family val="2"/>
        <charset val="204"/>
      </rPr>
      <t xml:space="preserve">                                                           
Учебный корпус колледжа 1985 года постройки. Проектная мощность 1000 мест. Обучаются 2103 студентов. Из за нехватки учебных кабинетов, лабораторий  и мастеских вынуждены обучаться в две смены. Колледж один из первых внедрил дуальную систему обучения. Входит в состав десятки лучших по Республике. Кроме того, в подвальном помещении были размещены гардеробные, архив и несколько лаборатории. В связи с поручением ДЧС  необходимо высвободить и разместить вместо учебных кабинетов. На сегодня катострофически не хватает кабинетов.</t>
    </r>
  </si>
  <si>
    <r>
      <t xml:space="preserve">Стоимость проекта </t>
    </r>
    <r>
      <rPr>
        <b/>
        <sz val="16"/>
        <color theme="1"/>
        <rFont val="Arial"/>
        <family val="2"/>
        <charset val="204"/>
      </rPr>
      <t>81,8</t>
    </r>
    <r>
      <rPr>
        <sz val="16"/>
        <color theme="1"/>
        <rFont val="Arial"/>
        <family val="2"/>
        <charset val="204"/>
      </rPr>
      <t xml:space="preserve"> млн.тг.
Заключение экспертизы № ЭИ-0064/21 от 31.12.2021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3</t>
    </r>
    <r>
      <rPr>
        <sz val="16"/>
        <color theme="1"/>
        <rFont val="Arial"/>
        <family val="2"/>
        <charset val="204"/>
      </rPr>
      <t xml:space="preserve"> месяца.Численность села - 305 человек. </t>
    </r>
  </si>
  <si>
    <r>
      <t xml:space="preserve">Стоимость проекта </t>
    </r>
    <r>
      <rPr>
        <b/>
        <sz val="16"/>
        <color theme="1"/>
        <rFont val="Arial"/>
        <family val="2"/>
        <charset val="204"/>
      </rPr>
      <t>220,2</t>
    </r>
    <r>
      <rPr>
        <sz val="16"/>
        <color theme="1"/>
        <rFont val="Arial"/>
        <family val="2"/>
        <charset val="204"/>
      </rPr>
      <t xml:space="preserve"> млн.тг.
 Заключение экспертизы № EPA-0003/22 от 11.08.2022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4</t>
    </r>
    <r>
      <rPr>
        <sz val="16"/>
        <color theme="1"/>
        <rFont val="Arial"/>
        <family val="2"/>
        <charset val="204"/>
      </rPr>
      <t xml:space="preserve"> месяца. Численность села - 1 222 человек.</t>
    </r>
  </si>
  <si>
    <r>
      <t xml:space="preserve">Стоимость проекта </t>
    </r>
    <r>
      <rPr>
        <b/>
        <sz val="16"/>
        <color theme="1"/>
        <rFont val="Arial"/>
        <family val="2"/>
        <charset val="204"/>
      </rPr>
      <t>184,8</t>
    </r>
    <r>
      <rPr>
        <sz val="16"/>
        <color theme="1"/>
        <rFont val="Arial"/>
        <family val="2"/>
        <charset val="204"/>
      </rPr>
      <t xml:space="preserve"> млн.тг.
Заключение экспертизы № BRMS-0004/22 от 21.11.2022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 xml:space="preserve">6 </t>
    </r>
    <r>
      <rPr>
        <sz val="16"/>
        <color theme="1"/>
        <rFont val="Arial"/>
        <family val="2"/>
        <charset val="204"/>
      </rPr>
      <t>месяца. Численность села - 622 человек.</t>
    </r>
  </si>
  <si>
    <r>
      <t xml:space="preserve">Стоимость проекта </t>
    </r>
    <r>
      <rPr>
        <b/>
        <sz val="16"/>
        <color theme="1"/>
        <rFont val="Arial"/>
        <family val="2"/>
        <charset val="204"/>
      </rPr>
      <t>174,6</t>
    </r>
    <r>
      <rPr>
        <sz val="16"/>
        <color theme="1"/>
        <rFont val="Arial"/>
        <family val="2"/>
        <charset val="204"/>
      </rPr>
      <t xml:space="preserve"> млн.тг.
Заключение экспертизы № EPA-0003/23 от 13.01.2023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6</t>
    </r>
    <r>
      <rPr>
        <sz val="16"/>
        <color theme="1"/>
        <rFont val="Arial"/>
        <family val="2"/>
        <charset val="204"/>
      </rPr>
      <t xml:space="preserve"> месяцев.Численность села - 390 человек.</t>
    </r>
  </si>
  <si>
    <r>
      <t xml:space="preserve">Стоимость проекта </t>
    </r>
    <r>
      <rPr>
        <b/>
        <sz val="16"/>
        <color theme="1"/>
        <rFont val="Arial"/>
        <family val="2"/>
        <charset val="204"/>
      </rPr>
      <t>174,3</t>
    </r>
    <r>
      <rPr>
        <sz val="16"/>
        <color theme="1"/>
        <rFont val="Arial"/>
        <family val="2"/>
        <charset val="204"/>
      </rPr>
      <t xml:space="preserve"> млн.тг.
Заключение экспертизы № EPA-0002/23 от 12.01.2023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Численность села - 358 человек.</t>
    </r>
    <r>
      <rPr>
        <i/>
        <sz val="16"/>
        <color theme="1"/>
        <rFont val="Arial"/>
        <family val="2"/>
        <charset val="204"/>
      </rPr>
      <t xml:space="preserve"> </t>
    </r>
    <r>
      <rPr>
        <sz val="16"/>
        <color theme="1"/>
        <rFont val="Arial"/>
        <family val="2"/>
        <charset val="204"/>
      </rPr>
      <t xml:space="preserve">Нормативный срок - </t>
    </r>
    <r>
      <rPr>
        <b/>
        <sz val="16"/>
        <color theme="1"/>
        <rFont val="Arial"/>
        <family val="2"/>
        <charset val="204"/>
      </rPr>
      <t>6</t>
    </r>
    <r>
      <rPr>
        <sz val="16"/>
        <color theme="1"/>
        <rFont val="Arial"/>
        <family val="2"/>
        <charset val="204"/>
      </rPr>
      <t xml:space="preserve"> месяцев.</t>
    </r>
  </si>
  <si>
    <r>
      <t xml:space="preserve">Стоимость проекта </t>
    </r>
    <r>
      <rPr>
        <b/>
        <sz val="16"/>
        <color theme="1"/>
        <rFont val="Arial"/>
        <family val="2"/>
        <charset val="204"/>
      </rPr>
      <t>167,9</t>
    </r>
    <r>
      <rPr>
        <sz val="16"/>
        <color theme="1"/>
        <rFont val="Arial"/>
        <family val="2"/>
        <charset val="204"/>
      </rPr>
      <t xml:space="preserve"> млн.тг.
Заключение экспертизы № UMIT-0012/23 от 19.01.2023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 xml:space="preserve">«Модернизация сельского здравоохранения» </t>
    </r>
    <r>
      <rPr>
        <sz val="16"/>
        <color theme="1"/>
        <rFont val="Arial"/>
        <family val="2"/>
        <charset val="204"/>
      </rPr>
      <t xml:space="preserve">и предварительно </t>
    </r>
    <r>
      <rPr>
        <b/>
        <u/>
        <sz val="16"/>
        <color theme="1"/>
        <rFont val="Arial"/>
        <family val="2"/>
        <charset val="204"/>
      </rPr>
      <t xml:space="preserve">поддержан </t>
    </r>
    <r>
      <rPr>
        <sz val="16"/>
        <color theme="1"/>
        <rFont val="Arial"/>
        <family val="2"/>
        <charset val="204"/>
      </rPr>
      <t xml:space="preserve">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3</t>
    </r>
    <r>
      <rPr>
        <sz val="16"/>
        <color theme="1"/>
        <rFont val="Arial"/>
        <family val="2"/>
        <charset val="204"/>
      </rPr>
      <t xml:space="preserve"> месяца. Численность села - 418 человек.</t>
    </r>
  </si>
  <si>
    <r>
      <t xml:space="preserve">Стоимость проекта </t>
    </r>
    <r>
      <rPr>
        <b/>
        <sz val="16"/>
        <color theme="1"/>
        <rFont val="Arial"/>
        <family val="2"/>
        <charset val="204"/>
      </rPr>
      <t>172,2</t>
    </r>
    <r>
      <rPr>
        <sz val="16"/>
        <color theme="1"/>
        <rFont val="Arial"/>
        <family val="2"/>
        <charset val="204"/>
      </rPr>
      <t xml:space="preserve"> млн.тг.
Заключение экспертизы № BRMS-0001/23 от 19.01.2023 г.
Проект </t>
    </r>
    <r>
      <rPr>
        <b/>
        <sz val="16"/>
        <color theme="1"/>
        <rFont val="Arial"/>
        <family val="2"/>
        <charset val="204"/>
      </rPr>
      <t>заявлен</t>
    </r>
    <r>
      <rPr>
        <sz val="16"/>
        <color theme="1"/>
        <rFont val="Arial"/>
        <family val="2"/>
        <charset val="204"/>
      </rPr>
      <t xml:space="preserve"> в РБ в рамках нацпроекта </t>
    </r>
    <r>
      <rPr>
        <b/>
        <u/>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6</t>
    </r>
    <r>
      <rPr>
        <sz val="16"/>
        <color theme="1"/>
        <rFont val="Arial"/>
        <family val="2"/>
        <charset val="204"/>
      </rPr>
      <t xml:space="preserve"> месяцев. Численность села - 417 человек.</t>
    </r>
  </si>
  <si>
    <t>Разработка проектно-сметной докмунетации на "Строительство газификации Жанаталапского медицинского пункта в селе Жанаталап Кобдинского района Актюбинской области"</t>
  </si>
  <si>
    <r>
      <t xml:space="preserve">Договорная ст-ть </t>
    </r>
    <r>
      <rPr>
        <b/>
        <sz val="16"/>
        <color theme="1"/>
        <rFont val="Arial"/>
        <family val="2"/>
        <charset val="204"/>
      </rPr>
      <t xml:space="preserve">956,4 </t>
    </r>
    <r>
      <rPr>
        <sz val="16"/>
        <color theme="1"/>
        <rFont val="Arial"/>
        <family val="2"/>
        <charset val="204"/>
      </rPr>
      <t>млн.тг. Подрядчик ТОО "B-grass"
До 2023 году освоено -</t>
    </r>
    <r>
      <rPr>
        <b/>
        <sz val="16"/>
        <color theme="1"/>
        <rFont val="Arial"/>
        <family val="2"/>
        <charset val="204"/>
      </rPr>
      <t xml:space="preserve"> 516,4</t>
    </r>
    <r>
      <rPr>
        <sz val="16"/>
        <color theme="1"/>
        <rFont val="Arial"/>
        <family val="2"/>
        <charset val="204"/>
      </rPr>
      <t xml:space="preserve"> млн.тг.      
В 2023 году при утверждении выделено - </t>
    </r>
    <r>
      <rPr>
        <b/>
        <sz val="16"/>
        <color theme="1"/>
        <rFont val="Arial"/>
        <family val="2"/>
        <charset val="204"/>
      </rPr>
      <t>126,4</t>
    </r>
    <r>
      <rPr>
        <sz val="16"/>
        <color theme="1"/>
        <rFont val="Arial"/>
        <family val="2"/>
        <charset val="204"/>
      </rPr>
      <t xml:space="preserve"> млн.тг. Численность населения - 6 055 человек. Отсутствуют спортивные организации.         </t>
    </r>
  </si>
  <si>
    <r>
      <t xml:space="preserve">Договорная ст-ть </t>
    </r>
    <r>
      <rPr>
        <b/>
        <sz val="16"/>
        <color theme="1"/>
        <rFont val="Arial"/>
        <family val="2"/>
        <charset val="204"/>
      </rPr>
      <t>344,3</t>
    </r>
    <r>
      <rPr>
        <sz val="16"/>
        <color theme="1"/>
        <rFont val="Arial"/>
        <family val="2"/>
        <charset val="204"/>
      </rPr>
      <t xml:space="preserve"> млн.тг. Подрядчик ТОО "Улан компаниясы"   
 В 2023 году при утверждении выделено - </t>
    </r>
    <r>
      <rPr>
        <b/>
        <sz val="16"/>
        <color theme="1"/>
        <rFont val="Arial"/>
        <family val="2"/>
        <charset val="204"/>
      </rPr>
      <t>295,7</t>
    </r>
    <r>
      <rPr>
        <sz val="16"/>
        <color theme="1"/>
        <rFont val="Arial"/>
        <family val="2"/>
        <charset val="204"/>
      </rPr>
      <t xml:space="preserve"> млн.тг.                                                                                                                   Численность населения - 14 331 человек.              </t>
    </r>
  </si>
  <si>
    <r>
      <rPr>
        <sz val="16"/>
        <rFont val="Arial"/>
        <family val="2"/>
        <charset val="204"/>
      </rPr>
      <t xml:space="preserve">Стоимость проекта </t>
    </r>
    <r>
      <rPr>
        <b/>
        <sz val="16"/>
        <rFont val="Arial"/>
        <family val="2"/>
        <charset val="204"/>
      </rPr>
      <t xml:space="preserve">- 53,2 </t>
    </r>
    <r>
      <rPr>
        <sz val="16"/>
        <rFont val="Arial"/>
        <family val="2"/>
        <charset val="204"/>
      </rPr>
      <t xml:space="preserve">млн.тг. Проект заявлен на уточнение в рамках </t>
    </r>
    <r>
      <rPr>
        <b/>
        <sz val="16"/>
        <rFont val="Arial"/>
        <family val="2"/>
        <charset val="204"/>
      </rPr>
      <t xml:space="preserve">"Ауыл Ел бесігі". </t>
    </r>
    <r>
      <rPr>
        <i/>
        <sz val="16"/>
        <rFont val="Arial"/>
        <family val="2"/>
        <charset val="204"/>
      </rPr>
      <t xml:space="preserve">(10 % софинансирование от стоимости проекта). </t>
    </r>
  </si>
  <si>
    <r>
      <t xml:space="preserve">Договорная ст-ть </t>
    </r>
    <r>
      <rPr>
        <b/>
        <sz val="16"/>
        <rFont val="Arial"/>
        <family val="2"/>
        <charset val="204"/>
      </rPr>
      <t>111,0</t>
    </r>
    <r>
      <rPr>
        <sz val="16"/>
        <rFont val="Arial"/>
        <family val="2"/>
        <charset val="204"/>
      </rPr>
      <t xml:space="preserve"> млн.тг. 
Подрядчик ТОО "Многопрофильная строительная фирма Мунайкурылыс".
До 2023 году освоено - </t>
    </r>
    <r>
      <rPr>
        <b/>
        <sz val="16"/>
        <rFont val="Arial"/>
        <family val="2"/>
        <charset val="204"/>
      </rPr>
      <t>103,5</t>
    </r>
    <r>
      <rPr>
        <sz val="16"/>
        <rFont val="Arial"/>
        <family val="2"/>
        <charset val="204"/>
      </rPr>
      <t xml:space="preserve"> млн.тг.
</t>
    </r>
    <r>
      <rPr>
        <i/>
        <sz val="16"/>
        <rFont val="Arial"/>
        <family val="2"/>
        <charset val="204"/>
      </rPr>
      <t xml:space="preserve">(НФ - 99,9 млн.тг. ОБ - 3,6 млн.тг.)  </t>
    </r>
  </si>
  <si>
    <r>
      <rPr>
        <sz val="16"/>
        <rFont val="Arial"/>
        <family val="2"/>
        <charset val="204"/>
      </rPr>
      <t xml:space="preserve">Стоимость проекта </t>
    </r>
    <r>
      <rPr>
        <b/>
        <sz val="16"/>
        <rFont val="Arial"/>
        <family val="2"/>
        <charset val="204"/>
      </rPr>
      <t xml:space="preserve">- 596,7 </t>
    </r>
    <r>
      <rPr>
        <sz val="16"/>
        <rFont val="Arial"/>
        <family val="2"/>
        <charset val="204"/>
      </rPr>
      <t xml:space="preserve">млн.тг. Проект заявлен на уточнение в рамках </t>
    </r>
    <r>
      <rPr>
        <b/>
        <sz val="16"/>
        <rFont val="Arial"/>
        <family val="2"/>
        <charset val="204"/>
      </rPr>
      <t xml:space="preserve">"Ауыл Ел бесігі". </t>
    </r>
    <r>
      <rPr>
        <i/>
        <sz val="16"/>
        <rFont val="Arial"/>
        <family val="2"/>
        <charset val="204"/>
      </rPr>
      <t>(10 % софинансирование от стоимости проекта).</t>
    </r>
  </si>
  <si>
    <r>
      <t>Стоимость проекта -</t>
    </r>
    <r>
      <rPr>
        <b/>
        <sz val="16"/>
        <color theme="1"/>
        <rFont val="Arial"/>
        <family val="2"/>
        <charset val="204"/>
      </rPr>
      <t xml:space="preserve"> 231,1 </t>
    </r>
    <r>
      <rPr>
        <sz val="16"/>
        <color theme="1"/>
        <rFont val="Arial"/>
        <family val="2"/>
        <charset val="204"/>
      </rPr>
      <t xml:space="preserve">млн.тг.
В соответствии с лесоустроительным проектом, проведенным на территории области в 2015 году, предложено создать лесопожарную станцию 1-го типа в с.Караколь Мугалжарского района. В настоящее время в лесничестве «Журын» отсутствует лесопожарная станция. Сложившаяся ситуация не позволяет немедленно тушить, предотвращать возможные лесостепные пожары, происходящие на территории лесничества. Нормативная продолжительность строительства - </t>
    </r>
    <r>
      <rPr>
        <b/>
        <sz val="16"/>
        <color theme="1"/>
        <rFont val="Arial"/>
        <family val="2"/>
        <charset val="204"/>
      </rPr>
      <t>6</t>
    </r>
    <r>
      <rPr>
        <sz val="16"/>
        <color theme="1"/>
        <rFont val="Arial"/>
        <family val="2"/>
        <charset val="204"/>
      </rPr>
      <t xml:space="preserve"> месяцев. 
Заключение экспертизы  № EXENG-0007/22 от 06.10.2022 г. </t>
    </r>
  </si>
  <si>
    <r>
      <t>Стоимость проекта</t>
    </r>
    <r>
      <rPr>
        <b/>
        <sz val="16"/>
        <color theme="1"/>
        <rFont val="Arial"/>
        <family val="2"/>
        <charset val="204"/>
      </rPr>
      <t xml:space="preserve"> 274,4</t>
    </r>
    <r>
      <rPr>
        <sz val="16"/>
        <color theme="1"/>
        <rFont val="Arial"/>
        <family val="2"/>
        <charset val="204"/>
      </rPr>
      <t xml:space="preserve"> млн.тг. Заключение экспертизы № 04-0310/22 от 05.12.2022 г.
Проект </t>
    </r>
    <r>
      <rPr>
        <b/>
        <sz val="16"/>
        <color theme="1"/>
        <rFont val="Arial"/>
        <family val="2"/>
        <charset val="204"/>
      </rPr>
      <t xml:space="preserve">заявлен </t>
    </r>
    <r>
      <rPr>
        <sz val="16"/>
        <color theme="1"/>
        <rFont val="Arial"/>
        <family val="2"/>
        <charset val="204"/>
      </rPr>
      <t xml:space="preserve">на уточнение РБ,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Протяженность газопровода - 21,8 км. 
На сегодняшний день, отделом земельных отношений 
г.Актобе выделено 499 земельных участков, количество жителей составляет более 2000 человыек.</t>
    </r>
  </si>
  <si>
    <r>
      <t xml:space="preserve">Стоимость проекта </t>
    </r>
    <r>
      <rPr>
        <b/>
        <sz val="16"/>
        <color theme="1"/>
        <rFont val="Arial"/>
        <family val="2"/>
        <charset val="204"/>
      </rPr>
      <t>479,1</t>
    </r>
    <r>
      <rPr>
        <sz val="16"/>
        <color theme="1"/>
        <rFont val="Arial"/>
        <family val="2"/>
        <charset val="204"/>
      </rPr>
      <t xml:space="preserve"> млн.тг.
Заключение экспертизы № НЭ-0035/22 от 12.09.2022 г. 
Проект </t>
    </r>
    <r>
      <rPr>
        <b/>
        <sz val="16"/>
        <color theme="1"/>
        <rFont val="Arial"/>
        <family val="2"/>
        <charset val="204"/>
      </rPr>
      <t xml:space="preserve">заявлен </t>
    </r>
    <r>
      <rPr>
        <sz val="16"/>
        <color theme="1"/>
        <rFont val="Arial"/>
        <family val="2"/>
        <charset val="204"/>
      </rPr>
      <t xml:space="preserve">на уточнение РБ, 
</t>
    </r>
    <r>
      <rPr>
        <b/>
        <sz val="16"/>
        <color theme="1"/>
        <rFont val="Arial"/>
        <family val="2"/>
        <charset val="204"/>
      </rPr>
      <t xml:space="preserve"> 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Протяженность 10 кВ - 4,3 км.</t>
    </r>
  </si>
  <si>
    <r>
      <rPr>
        <sz val="16"/>
        <color theme="1"/>
        <rFont val="Arial"/>
        <family val="2"/>
        <charset val="204"/>
      </rPr>
      <t xml:space="preserve">Стоимость проекта - </t>
    </r>
    <r>
      <rPr>
        <b/>
        <sz val="16"/>
        <color theme="1"/>
        <rFont val="Arial"/>
        <family val="2"/>
        <charset val="204"/>
      </rPr>
      <t>302,4</t>
    </r>
    <r>
      <rPr>
        <sz val="16"/>
        <color theme="1"/>
        <rFont val="Arial"/>
        <family val="2"/>
        <charset val="204"/>
      </rPr>
      <t xml:space="preserve"> млн.тг.
Заключение экспертизы № REAL-0012/22 от 04.11.2022 г.
Проект </t>
    </r>
    <r>
      <rPr>
        <b/>
        <sz val="16"/>
        <color theme="1"/>
        <rFont val="Arial"/>
        <family val="2"/>
        <charset val="204"/>
      </rPr>
      <t>заявлен</t>
    </r>
    <r>
      <rPr>
        <sz val="16"/>
        <color theme="1"/>
        <rFont val="Arial"/>
        <family val="2"/>
        <charset val="204"/>
      </rPr>
      <t xml:space="preserve"> на уточнение РБ, 
 </t>
    </r>
    <r>
      <rPr>
        <b/>
        <u/>
        <sz val="16"/>
        <color theme="1"/>
        <rFont val="Arial"/>
        <family val="2"/>
        <charset val="204"/>
      </rPr>
      <t xml:space="preserve">поддержан </t>
    </r>
    <r>
      <rPr>
        <sz val="16"/>
        <color theme="1"/>
        <rFont val="Arial"/>
        <family val="2"/>
        <charset val="204"/>
      </rPr>
      <t xml:space="preserve">МФ РК.
</t>
    </r>
    <r>
      <rPr>
        <i/>
        <sz val="16"/>
        <color theme="1"/>
        <rFont val="Arial"/>
        <family val="2"/>
        <charset val="204"/>
      </rPr>
      <t xml:space="preserve">(10 % софинансирование от стоимости проекта). 
</t>
    </r>
    <r>
      <rPr>
        <sz val="16"/>
        <color theme="1"/>
        <rFont val="Arial"/>
        <family val="2"/>
        <charset val="204"/>
      </rPr>
      <t>Протяженость электролинии - 4,5 км., водопровод - 4,5 км, газопровод - 4,5 км.</t>
    </r>
  </si>
  <si>
    <r>
      <t xml:space="preserve">Заключение экспертизы № ETara-0161/22 от 29.12.2022 г. 
Нормативный срок - </t>
    </r>
    <r>
      <rPr>
        <b/>
        <sz val="16"/>
        <color theme="1"/>
        <rFont val="Arial"/>
        <family val="2"/>
        <charset val="204"/>
      </rPr>
      <t xml:space="preserve">4 </t>
    </r>
    <r>
      <rPr>
        <sz val="16"/>
        <color theme="1"/>
        <rFont val="Arial"/>
        <family val="2"/>
        <charset val="204"/>
      </rPr>
      <t>месяца.</t>
    </r>
  </si>
  <si>
    <r>
      <t xml:space="preserve">Стоимость проекта - </t>
    </r>
    <r>
      <rPr>
        <b/>
        <sz val="16"/>
        <color theme="1"/>
        <rFont val="Arial"/>
        <family val="2"/>
        <charset val="204"/>
      </rPr>
      <t>333,3</t>
    </r>
    <r>
      <rPr>
        <sz val="16"/>
        <color theme="1"/>
        <rFont val="Arial"/>
        <family val="2"/>
        <charset val="204"/>
      </rPr>
      <t xml:space="preserve"> млн.тг.
Заключение экспертизы № Ақ-0050/22 от 17.11.2022 г. 
Нормативный срок - </t>
    </r>
    <r>
      <rPr>
        <b/>
        <sz val="16"/>
        <color theme="1"/>
        <rFont val="Arial"/>
        <family val="2"/>
        <charset val="204"/>
      </rPr>
      <t>7</t>
    </r>
    <r>
      <rPr>
        <sz val="16"/>
        <color theme="1"/>
        <rFont val="Arial"/>
        <family val="2"/>
        <charset val="204"/>
      </rPr>
      <t xml:space="preserve"> месяцев.</t>
    </r>
  </si>
  <si>
    <t>Стоимость проекта - 803,7 млн.тг. 
Заключение экспертизы № КazE-0022/23 от 07.02.2023 г. 
Нормативный срок - 12 месяцев.</t>
  </si>
  <si>
    <r>
      <t xml:space="preserve">Договорная ст-ть - </t>
    </r>
    <r>
      <rPr>
        <b/>
        <sz val="16"/>
        <color theme="1"/>
        <rFont val="Arial"/>
        <family val="2"/>
        <charset val="204"/>
      </rPr>
      <t xml:space="preserve">22,5 </t>
    </r>
    <r>
      <rPr>
        <sz val="16"/>
        <color theme="1"/>
        <rFont val="Arial"/>
        <family val="2"/>
        <charset val="204"/>
      </rPr>
      <t xml:space="preserve">млн.тг.
Подрядчик - ТОО "ЖАЙЫҚ ЖАРЫҒЫ" 
До 2023 года освоено - </t>
    </r>
    <r>
      <rPr>
        <b/>
        <sz val="16"/>
        <color theme="1"/>
        <rFont val="Arial"/>
        <family val="2"/>
        <charset val="204"/>
      </rPr>
      <t>117,0</t>
    </r>
    <r>
      <rPr>
        <sz val="16"/>
        <color theme="1"/>
        <rFont val="Arial"/>
        <family val="2"/>
        <charset val="204"/>
      </rPr>
      <t xml:space="preserve"> тыс.тг.</t>
    </r>
  </si>
  <si>
    <r>
      <t xml:space="preserve">Договорная ст-ть - </t>
    </r>
    <r>
      <rPr>
        <b/>
        <sz val="16"/>
        <color theme="1"/>
        <rFont val="Arial"/>
        <family val="2"/>
        <charset val="204"/>
      </rPr>
      <t>85,3</t>
    </r>
    <r>
      <rPr>
        <sz val="16"/>
        <color theme="1"/>
        <rFont val="Arial"/>
        <family val="2"/>
        <charset val="204"/>
      </rPr>
      <t xml:space="preserve"> млн.тг.Подрядчик - ТОО "Теплоэнергострой" 
До 2023 года освоено - 85,2 млн.тг
Для завершение дополнительно требуется - 131 тыс.тг. КРЕДИТОРСКАЯ ЗАДОЛЖЕННОСТЬ</t>
    </r>
  </si>
  <si>
    <r>
      <t xml:space="preserve">Договорная ст-ть - </t>
    </r>
    <r>
      <rPr>
        <b/>
        <sz val="16"/>
        <color theme="1"/>
        <rFont val="Arial"/>
        <family val="2"/>
        <charset val="204"/>
      </rPr>
      <t>16,8</t>
    </r>
    <r>
      <rPr>
        <sz val="16"/>
        <color theme="1"/>
        <rFont val="Arial"/>
        <family val="2"/>
        <charset val="204"/>
      </rPr>
      <t xml:space="preserve"> млн.тг.Подрядчик - ТОО "Отес Актобе"
До 2023 год освоено - 16,1 млн.тг. 
КРЕДИТОРСКАЯ ЗАДОЛЖЕННОСТЬ</t>
    </r>
  </si>
  <si>
    <r>
      <t xml:space="preserve">Договорная ст-ть - </t>
    </r>
    <r>
      <rPr>
        <b/>
        <sz val="16"/>
        <color theme="1"/>
        <rFont val="Arial"/>
        <family val="2"/>
        <charset val="204"/>
      </rPr>
      <t xml:space="preserve">38,9 </t>
    </r>
    <r>
      <rPr>
        <sz val="16"/>
        <color theme="1"/>
        <rFont val="Arial"/>
        <family val="2"/>
        <charset val="204"/>
      </rPr>
      <t>млн.тг. Подрядчик - ТОО "КазПромСтройГрупп" 
До 2023 год освоено - 37,2 млн.тг</t>
    </r>
  </si>
  <si>
    <r>
      <t xml:space="preserve">Договорная ст-ть - </t>
    </r>
    <r>
      <rPr>
        <b/>
        <sz val="16"/>
        <color theme="1"/>
        <rFont val="Arial"/>
        <family val="2"/>
        <charset val="204"/>
      </rPr>
      <t>10,3</t>
    </r>
    <r>
      <rPr>
        <sz val="16"/>
        <color theme="1"/>
        <rFont val="Arial"/>
        <family val="2"/>
        <charset val="204"/>
      </rPr>
      <t xml:space="preserve"> млн.тг. Подрядчик - ПК  "ЕРЗАТ" 
До 2023 год освоено - 6,8 млн.тг</t>
    </r>
  </si>
  <si>
    <r>
      <t xml:space="preserve">Договорная ст-ть - </t>
    </r>
    <r>
      <rPr>
        <b/>
        <sz val="16"/>
        <color theme="1"/>
        <rFont val="Arial"/>
        <family val="2"/>
        <charset val="204"/>
      </rPr>
      <t>21,9</t>
    </r>
    <r>
      <rPr>
        <sz val="16"/>
        <color theme="1"/>
        <rFont val="Arial"/>
        <family val="2"/>
        <charset val="204"/>
      </rPr>
      <t xml:space="preserve"> млн.тг. Подрядчик - ТОО "Едилстройсервис"
До 2023 год освоено - 50 тыс.тг</t>
    </r>
  </si>
  <si>
    <r>
      <t>Стоимость проекта -</t>
    </r>
    <r>
      <rPr>
        <b/>
        <sz val="16"/>
        <rFont val="Arial"/>
        <family val="2"/>
        <charset val="204"/>
      </rPr>
      <t xml:space="preserve"> 30,4 </t>
    </r>
    <r>
      <rPr>
        <sz val="16"/>
        <rFont val="Arial"/>
        <family val="2"/>
        <charset val="204"/>
      </rPr>
      <t xml:space="preserve">млн.тг.
Заключение экспертизы № EXENG-0004/22 от 06.10.2022 г. 
Нормативный срок - </t>
    </r>
    <r>
      <rPr>
        <b/>
        <sz val="16"/>
        <rFont val="Arial"/>
        <family val="2"/>
        <charset val="204"/>
      </rPr>
      <t>2</t>
    </r>
    <r>
      <rPr>
        <sz val="16"/>
        <rFont val="Arial"/>
        <family val="2"/>
        <charset val="204"/>
      </rPr>
      <t xml:space="preserve"> месяца.</t>
    </r>
  </si>
  <si>
    <r>
      <t xml:space="preserve">Стоимость проекта </t>
    </r>
    <r>
      <rPr>
        <b/>
        <sz val="16"/>
        <rFont val="Arial"/>
        <family val="2"/>
        <charset val="204"/>
      </rPr>
      <t xml:space="preserve">4 142,3 </t>
    </r>
    <r>
      <rPr>
        <sz val="16"/>
        <rFont val="Arial"/>
        <family val="2"/>
        <charset val="204"/>
      </rPr>
      <t>млн.тг. Выделено до 2023 г.</t>
    </r>
    <r>
      <rPr>
        <b/>
        <sz val="16"/>
        <rFont val="Arial"/>
        <family val="2"/>
        <charset val="204"/>
      </rPr>
      <t xml:space="preserve"> 2 545,0 млн.тг. 
</t>
    </r>
    <r>
      <rPr>
        <i/>
        <sz val="16"/>
        <rFont val="Arial"/>
        <family val="2"/>
        <charset val="204"/>
      </rPr>
      <t>(РБ -</t>
    </r>
    <r>
      <rPr>
        <b/>
        <i/>
        <sz val="16"/>
        <rFont val="Arial"/>
        <family val="2"/>
        <charset val="204"/>
      </rPr>
      <t xml:space="preserve"> 2 058,0 </t>
    </r>
    <r>
      <rPr>
        <i/>
        <sz val="16"/>
        <rFont val="Arial"/>
        <family val="2"/>
        <charset val="204"/>
      </rPr>
      <t xml:space="preserve">млн.тг., ОБ - </t>
    </r>
    <r>
      <rPr>
        <b/>
        <i/>
        <sz val="16"/>
        <rFont val="Arial"/>
        <family val="2"/>
        <charset val="204"/>
      </rPr>
      <t xml:space="preserve">486,8 </t>
    </r>
    <r>
      <rPr>
        <i/>
        <sz val="16"/>
        <rFont val="Arial"/>
        <family val="2"/>
        <charset val="204"/>
      </rPr>
      <t>млн.тг.)</t>
    </r>
    <r>
      <rPr>
        <sz val="16"/>
        <rFont val="Arial"/>
        <family val="2"/>
        <charset val="204"/>
      </rPr>
      <t xml:space="preserve">
При утверждении ОБ на 2023 г.выделено </t>
    </r>
    <r>
      <rPr>
        <b/>
        <sz val="16"/>
        <rFont val="Arial"/>
        <family val="2"/>
        <charset val="204"/>
      </rPr>
      <t>395,2</t>
    </r>
    <r>
      <rPr>
        <sz val="16"/>
        <rFont val="Arial"/>
        <family val="2"/>
        <charset val="204"/>
      </rPr>
      <t xml:space="preserve"> млн.тг.  Решением областной бюджетной комиссии </t>
    </r>
    <r>
      <rPr>
        <b/>
        <sz val="16"/>
        <rFont val="Arial"/>
        <family val="2"/>
        <charset val="204"/>
      </rPr>
      <t>№5 от 23.05.2022 г.</t>
    </r>
    <r>
      <rPr>
        <sz val="16"/>
        <rFont val="Arial"/>
        <family val="2"/>
        <charset val="204"/>
      </rPr>
      <t xml:space="preserve"> по данному проекту </t>
    </r>
    <r>
      <rPr>
        <b/>
        <sz val="16"/>
        <rFont val="Arial"/>
        <family val="2"/>
        <charset val="204"/>
      </rPr>
      <t>проведена корректировка ПСД.</t>
    </r>
    <r>
      <rPr>
        <sz val="16"/>
        <rFont val="Arial"/>
        <family val="2"/>
        <charset val="204"/>
      </rPr>
      <t xml:space="preserve">  Согласно новой утвержденной смете для завершения реализации проекта необходимо </t>
    </r>
    <r>
      <rPr>
        <b/>
        <sz val="16"/>
        <rFont val="Arial"/>
        <family val="2"/>
        <charset val="204"/>
      </rPr>
      <t xml:space="preserve">1 202 246,0 </t>
    </r>
    <r>
      <rPr>
        <sz val="16"/>
        <rFont val="Arial"/>
        <family val="2"/>
        <charset val="204"/>
      </rPr>
      <t xml:space="preserve">тыс.тенге. 
Подрядчик </t>
    </r>
    <r>
      <rPr>
        <b/>
        <sz val="16"/>
        <rFont val="Arial"/>
        <family val="2"/>
        <charset val="204"/>
      </rPr>
      <t xml:space="preserve">ТОО "Алия-Сервис" </t>
    </r>
    <r>
      <rPr>
        <i/>
        <sz val="16"/>
        <rFont val="Arial"/>
        <family val="2"/>
        <charset val="204"/>
      </rPr>
      <t xml:space="preserve">г. Уральск. </t>
    </r>
    <r>
      <rPr>
        <sz val="16"/>
        <rFont val="Arial"/>
        <family val="2"/>
        <charset val="204"/>
      </rPr>
      <t xml:space="preserve">Точка подключения к </t>
    </r>
    <r>
      <rPr>
        <b/>
        <sz val="16"/>
        <rFont val="Arial"/>
        <family val="2"/>
        <charset val="204"/>
      </rPr>
      <t>с.Комсомол</t>
    </r>
    <r>
      <rPr>
        <sz val="16"/>
        <color rgb="FFFF0000"/>
        <rFont val="Arial"/>
        <family val="2"/>
        <charset val="204"/>
      </rPr>
      <t xml:space="preserve">
</t>
    </r>
    <r>
      <rPr>
        <sz val="16"/>
        <color theme="1"/>
        <rFont val="Arial"/>
        <family val="2"/>
        <charset val="204"/>
      </rPr>
      <t xml:space="preserve">Численность населения </t>
    </r>
    <r>
      <rPr>
        <b/>
        <sz val="16"/>
        <color theme="1"/>
        <rFont val="Arial"/>
        <family val="2"/>
        <charset val="204"/>
      </rPr>
      <t>1 245</t>
    </r>
    <r>
      <rPr>
        <sz val="16"/>
        <color theme="1"/>
        <rFont val="Arial"/>
        <family val="2"/>
        <charset val="204"/>
      </rPr>
      <t xml:space="preserve"> чел.</t>
    </r>
  </si>
  <si>
    <r>
      <t xml:space="preserve">Стоимость проекта </t>
    </r>
    <r>
      <rPr>
        <b/>
        <sz val="16"/>
        <rFont val="Arial"/>
        <family val="2"/>
        <charset val="204"/>
      </rPr>
      <t xml:space="preserve">1 603,0 </t>
    </r>
    <r>
      <rPr>
        <sz val="16"/>
        <rFont val="Arial"/>
        <family val="2"/>
        <charset val="204"/>
      </rPr>
      <t xml:space="preserve">млн.тг.  Выделено до 2023 г. </t>
    </r>
    <r>
      <rPr>
        <b/>
        <sz val="16"/>
        <rFont val="Arial"/>
        <family val="2"/>
        <charset val="204"/>
      </rPr>
      <t xml:space="preserve">790,4 </t>
    </r>
    <r>
      <rPr>
        <sz val="16"/>
        <rFont val="Arial"/>
        <family val="2"/>
        <charset val="204"/>
      </rPr>
      <t xml:space="preserve">млн.тг. 
</t>
    </r>
    <r>
      <rPr>
        <i/>
        <sz val="16"/>
        <rFont val="Arial"/>
        <family val="2"/>
        <charset val="204"/>
      </rPr>
      <t xml:space="preserve">(РБ - </t>
    </r>
    <r>
      <rPr>
        <b/>
        <i/>
        <sz val="16"/>
        <rFont val="Arial"/>
        <family val="2"/>
        <charset val="204"/>
      </rPr>
      <t>640,4</t>
    </r>
    <r>
      <rPr>
        <i/>
        <sz val="16"/>
        <rFont val="Arial"/>
        <family val="2"/>
        <charset val="204"/>
      </rPr>
      <t xml:space="preserve"> млн.тг., ОБ - </t>
    </r>
    <r>
      <rPr>
        <b/>
        <i/>
        <sz val="16"/>
        <rFont val="Arial"/>
        <family val="2"/>
        <charset val="204"/>
      </rPr>
      <t>26,6</t>
    </r>
    <r>
      <rPr>
        <i/>
        <sz val="16"/>
        <rFont val="Arial"/>
        <family val="2"/>
        <charset val="204"/>
      </rPr>
      <t xml:space="preserve"> млн.тг.)</t>
    </r>
    <r>
      <rPr>
        <sz val="16"/>
        <rFont val="Arial"/>
        <family val="2"/>
        <charset val="204"/>
      </rPr>
      <t xml:space="preserve">
 При утверждении ОБ на 2023 год выделено </t>
    </r>
    <r>
      <rPr>
        <b/>
        <sz val="16"/>
        <rFont val="Arial"/>
        <family val="2"/>
        <charset val="204"/>
      </rPr>
      <t xml:space="preserve">123,4 </t>
    </r>
    <r>
      <rPr>
        <sz val="16"/>
        <rFont val="Arial"/>
        <family val="2"/>
        <charset val="204"/>
      </rPr>
      <t>млн.тенге. Решением областной бюджетной комиссии</t>
    </r>
    <r>
      <rPr>
        <b/>
        <sz val="16"/>
        <rFont val="Arial"/>
        <family val="2"/>
        <charset val="204"/>
      </rPr>
      <t xml:space="preserve"> №11 от 31.10.2022 г.</t>
    </r>
    <r>
      <rPr>
        <sz val="16"/>
        <rFont val="Arial"/>
        <family val="2"/>
        <charset val="204"/>
      </rPr>
      <t xml:space="preserve"> по данному проекту </t>
    </r>
    <r>
      <rPr>
        <b/>
        <sz val="16"/>
        <rFont val="Arial"/>
        <family val="2"/>
        <charset val="204"/>
      </rPr>
      <t>проведена корректировка ПСД</t>
    </r>
    <r>
      <rPr>
        <sz val="16"/>
        <rFont val="Arial"/>
        <family val="2"/>
        <charset val="204"/>
      </rPr>
      <t xml:space="preserve">. Согласно новой утвержденной смете для завершения реализации проекта необходимо </t>
    </r>
    <r>
      <rPr>
        <b/>
        <sz val="16"/>
        <rFont val="Arial"/>
        <family val="2"/>
        <charset val="204"/>
      </rPr>
      <t>812 653,0</t>
    </r>
    <r>
      <rPr>
        <sz val="16"/>
        <rFont val="Arial"/>
        <family val="2"/>
        <charset val="204"/>
      </rPr>
      <t xml:space="preserve"> тыс.тенге.Подрядчик </t>
    </r>
    <r>
      <rPr>
        <b/>
        <sz val="16"/>
        <rFont val="Arial"/>
        <family val="2"/>
        <charset val="204"/>
      </rPr>
      <t xml:space="preserve">ТОО "Батысгазстрой" </t>
    </r>
    <r>
      <rPr>
        <sz val="16"/>
        <rFont val="Arial"/>
        <family val="2"/>
        <charset val="204"/>
      </rPr>
      <t xml:space="preserve">
</t>
    </r>
    <r>
      <rPr>
        <i/>
        <sz val="16"/>
        <rFont val="Arial"/>
        <family val="2"/>
        <charset val="204"/>
      </rPr>
      <t xml:space="preserve">г.Уральск. </t>
    </r>
    <r>
      <rPr>
        <sz val="16"/>
        <rFont val="Arial"/>
        <family val="2"/>
        <charset val="204"/>
      </rPr>
      <t xml:space="preserve">Точка подключения к </t>
    </r>
    <r>
      <rPr>
        <b/>
        <sz val="16"/>
        <rFont val="Arial"/>
        <family val="2"/>
        <charset val="204"/>
      </rPr>
      <t>с.Иргиз</t>
    </r>
    <r>
      <rPr>
        <sz val="16"/>
        <color rgb="FFFF0000"/>
        <rFont val="Arial"/>
        <family val="2"/>
        <charset val="204"/>
      </rPr>
      <t xml:space="preserve">
</t>
    </r>
    <r>
      <rPr>
        <sz val="16"/>
        <color theme="1"/>
        <rFont val="Arial"/>
        <family val="2"/>
        <charset val="204"/>
      </rPr>
      <t>Численность населения</t>
    </r>
    <r>
      <rPr>
        <b/>
        <sz val="16"/>
        <color theme="1"/>
        <rFont val="Arial"/>
        <family val="2"/>
        <charset val="204"/>
      </rPr>
      <t xml:space="preserve"> 1 334</t>
    </r>
    <r>
      <rPr>
        <sz val="16"/>
        <color theme="1"/>
        <rFont val="Arial"/>
        <family val="2"/>
        <charset val="204"/>
      </rPr>
      <t xml:space="preserve"> чел.
 </t>
    </r>
    <r>
      <rPr>
        <i/>
        <sz val="16"/>
        <color theme="1"/>
        <rFont val="Arial"/>
        <family val="2"/>
        <charset val="204"/>
      </rPr>
      <t>(с.Нура - 806 чел., с.Белшер - 256 чел., с.Мамыр - 161 чел., с.Дукен - 111 чел.)</t>
    </r>
  </si>
  <si>
    <r>
      <t xml:space="preserve">Стоимость проекта с учетом корректировки </t>
    </r>
    <r>
      <rPr>
        <b/>
        <sz val="16"/>
        <rFont val="Arial"/>
        <family val="2"/>
        <charset val="204"/>
      </rPr>
      <t>1209,9 млн.тг</t>
    </r>
    <r>
      <rPr>
        <sz val="16"/>
        <rFont val="Arial"/>
        <family val="2"/>
        <charset val="204"/>
      </rPr>
      <t xml:space="preserve">. Выделено до 2023 г. </t>
    </r>
    <r>
      <rPr>
        <b/>
        <sz val="16"/>
        <rFont val="Arial"/>
        <family val="2"/>
        <charset val="204"/>
      </rPr>
      <t>409,7</t>
    </r>
    <r>
      <rPr>
        <sz val="16"/>
        <rFont val="Arial"/>
        <family val="2"/>
        <charset val="204"/>
      </rPr>
      <t xml:space="preserve"> млн.тг. </t>
    </r>
    <r>
      <rPr>
        <i/>
        <sz val="16"/>
        <rFont val="Arial"/>
        <family val="2"/>
        <charset val="204"/>
      </rPr>
      <t xml:space="preserve">(РБ - </t>
    </r>
    <r>
      <rPr>
        <b/>
        <i/>
        <sz val="16"/>
        <rFont val="Arial"/>
        <family val="2"/>
        <charset val="204"/>
      </rPr>
      <t>200,0</t>
    </r>
    <r>
      <rPr>
        <i/>
        <sz val="16"/>
        <rFont val="Arial"/>
        <family val="2"/>
        <charset val="204"/>
      </rPr>
      <t xml:space="preserve"> млн.тг., ОБ - </t>
    </r>
    <r>
      <rPr>
        <b/>
        <i/>
        <sz val="16"/>
        <rFont val="Arial"/>
        <family val="2"/>
        <charset val="204"/>
      </rPr>
      <t>209,7</t>
    </r>
    <r>
      <rPr>
        <i/>
        <sz val="16"/>
        <rFont val="Arial"/>
        <family val="2"/>
        <charset val="204"/>
      </rPr>
      <t xml:space="preserve"> млн.тг.).  </t>
    </r>
    <r>
      <rPr>
        <sz val="16"/>
        <rFont val="Arial"/>
        <family val="2"/>
        <charset val="204"/>
      </rPr>
      <t xml:space="preserve"> 
В 2023 г. из ОБ выделено </t>
    </r>
    <r>
      <rPr>
        <b/>
        <sz val="16"/>
        <rFont val="Arial"/>
        <family val="2"/>
        <charset val="204"/>
      </rPr>
      <t>79,0</t>
    </r>
    <r>
      <rPr>
        <sz val="16"/>
        <rFont val="Arial"/>
        <family val="2"/>
        <charset val="204"/>
      </rPr>
      <t xml:space="preserve"> млн.тг. Решением областной бюджетной комиссии </t>
    </r>
    <r>
      <rPr>
        <b/>
        <sz val="16"/>
        <rFont val="Arial"/>
        <family val="2"/>
        <charset val="204"/>
      </rPr>
      <t xml:space="preserve">№5 от 23.05.2022 г. </t>
    </r>
    <r>
      <rPr>
        <sz val="16"/>
        <rFont val="Arial"/>
        <family val="2"/>
        <charset val="204"/>
      </rPr>
      <t xml:space="preserve"> по данному проекту</t>
    </r>
    <r>
      <rPr>
        <b/>
        <sz val="16"/>
        <rFont val="Arial"/>
        <family val="2"/>
        <charset val="204"/>
      </rPr>
      <t xml:space="preserve"> праводена</t>
    </r>
    <r>
      <rPr>
        <sz val="16"/>
        <rFont val="Arial"/>
        <family val="2"/>
        <charset val="204"/>
      </rPr>
      <t xml:space="preserve"> </t>
    </r>
    <r>
      <rPr>
        <b/>
        <sz val="16"/>
        <rFont val="Arial"/>
        <family val="2"/>
        <charset val="204"/>
      </rPr>
      <t>корректировка ПСД</t>
    </r>
    <r>
      <rPr>
        <sz val="16"/>
        <rFont val="Arial"/>
        <family val="2"/>
        <charset val="204"/>
      </rPr>
      <t xml:space="preserve">. Необходимо 721 195,0 тыс.тенге. На 2023 год к использованию (доиспользование) неосвоенных средств из РБ поддержано 122 609,0 тыс.тенге. 
Подрядчик </t>
    </r>
    <r>
      <rPr>
        <b/>
        <sz val="16"/>
        <rFont val="Arial"/>
        <family val="2"/>
        <charset val="204"/>
      </rPr>
      <t xml:space="preserve">ТОО "StroyGazCompany" </t>
    </r>
    <r>
      <rPr>
        <i/>
        <sz val="16"/>
        <rFont val="Arial"/>
        <family val="2"/>
        <charset val="204"/>
      </rPr>
      <t>Туркестанская обл.</t>
    </r>
    <r>
      <rPr>
        <sz val="16"/>
        <rFont val="Arial"/>
        <family val="2"/>
        <charset val="204"/>
      </rPr>
      <t xml:space="preserve">
Точка подключения</t>
    </r>
    <r>
      <rPr>
        <sz val="16"/>
        <color rgb="FFFF0000"/>
        <rFont val="Arial"/>
        <family val="2"/>
        <charset val="204"/>
      </rPr>
      <t xml:space="preserve"> </t>
    </r>
    <r>
      <rPr>
        <sz val="16"/>
        <rFont val="Arial"/>
        <family val="2"/>
        <charset val="204"/>
      </rPr>
      <t xml:space="preserve">к </t>
    </r>
    <r>
      <rPr>
        <b/>
        <sz val="16"/>
        <rFont val="Arial"/>
        <family val="2"/>
        <charset val="204"/>
      </rPr>
      <t xml:space="preserve">с.Жосалы. </t>
    </r>
    <r>
      <rPr>
        <sz val="16"/>
        <color theme="1"/>
        <rFont val="Arial"/>
        <family val="2"/>
        <charset val="204"/>
      </rPr>
      <t xml:space="preserve">Численность населения </t>
    </r>
    <r>
      <rPr>
        <b/>
        <sz val="16"/>
        <color theme="1"/>
        <rFont val="Arial"/>
        <family val="2"/>
        <charset val="204"/>
      </rPr>
      <t>1 162</t>
    </r>
    <r>
      <rPr>
        <sz val="16"/>
        <color theme="1"/>
        <rFont val="Arial"/>
        <family val="2"/>
        <charset val="204"/>
      </rPr>
      <t xml:space="preserve"> человек. </t>
    </r>
  </si>
  <si>
    <r>
      <t>Стоимость проекта</t>
    </r>
    <r>
      <rPr>
        <b/>
        <sz val="16"/>
        <rFont val="Arial"/>
        <family val="2"/>
        <charset val="204"/>
      </rPr>
      <t xml:space="preserve"> 2 372,3</t>
    </r>
    <r>
      <rPr>
        <sz val="16"/>
        <rFont val="Arial"/>
        <family val="2"/>
        <charset val="204"/>
      </rPr>
      <t xml:space="preserve"> млн.тг.  Выделено до 2023 г.</t>
    </r>
    <r>
      <rPr>
        <b/>
        <sz val="16"/>
        <rFont val="Arial"/>
        <family val="2"/>
        <charset val="204"/>
      </rPr>
      <t xml:space="preserve"> 1 322,7</t>
    </r>
    <r>
      <rPr>
        <sz val="16"/>
        <rFont val="Arial"/>
        <family val="2"/>
        <charset val="204"/>
      </rPr>
      <t xml:space="preserve"> млн.тг. 
</t>
    </r>
    <r>
      <rPr>
        <i/>
        <sz val="16"/>
        <rFont val="Arial"/>
        <family val="2"/>
        <charset val="204"/>
      </rPr>
      <t xml:space="preserve">(РБ - </t>
    </r>
    <r>
      <rPr>
        <b/>
        <i/>
        <sz val="16"/>
        <rFont val="Arial"/>
        <family val="2"/>
        <charset val="204"/>
      </rPr>
      <t xml:space="preserve">1 066,6 </t>
    </r>
    <r>
      <rPr>
        <i/>
        <sz val="16"/>
        <rFont val="Arial"/>
        <family val="2"/>
        <charset val="204"/>
      </rPr>
      <t xml:space="preserve">млн.тг., ОБ - </t>
    </r>
    <r>
      <rPr>
        <b/>
        <i/>
        <sz val="16"/>
        <rFont val="Arial"/>
        <family val="2"/>
        <charset val="204"/>
      </rPr>
      <t xml:space="preserve">256,0 </t>
    </r>
    <r>
      <rPr>
        <i/>
        <sz val="16"/>
        <rFont val="Arial"/>
        <family val="2"/>
        <charset val="204"/>
      </rPr>
      <t xml:space="preserve">млн.тг.). </t>
    </r>
    <r>
      <rPr>
        <sz val="16"/>
        <rFont val="Arial"/>
        <family val="2"/>
        <charset val="204"/>
      </rPr>
      <t xml:space="preserve">При утверждении ОБ на 
2023 г.выделено </t>
    </r>
    <r>
      <rPr>
        <b/>
        <sz val="16"/>
        <rFont val="Arial"/>
        <family val="2"/>
        <charset val="204"/>
      </rPr>
      <t xml:space="preserve">201,1 </t>
    </r>
    <r>
      <rPr>
        <sz val="16"/>
        <rFont val="Arial"/>
        <family val="2"/>
        <charset val="204"/>
      </rPr>
      <t xml:space="preserve">млн.тг.
Решением областной бюджетной комиссии </t>
    </r>
    <r>
      <rPr>
        <b/>
        <sz val="16"/>
        <rFont val="Arial"/>
        <family val="2"/>
        <charset val="204"/>
      </rPr>
      <t>№5 от 23.05.2022 г.</t>
    </r>
    <r>
      <rPr>
        <sz val="16"/>
        <rFont val="Arial"/>
        <family val="2"/>
        <charset val="204"/>
      </rPr>
      <t xml:space="preserve"> по данному проекту </t>
    </r>
    <r>
      <rPr>
        <b/>
        <sz val="16"/>
        <rFont val="Arial"/>
        <family val="2"/>
        <charset val="204"/>
      </rPr>
      <t>проведена корректировка ПСД.</t>
    </r>
    <r>
      <rPr>
        <sz val="16"/>
        <rFont val="Arial"/>
        <family val="2"/>
        <charset val="204"/>
      </rPr>
      <t xml:space="preserve"> Согласно новой утвержденной смете для завершения реализации проекта необходимо</t>
    </r>
    <r>
      <rPr>
        <b/>
        <sz val="16"/>
        <rFont val="Arial"/>
        <family val="2"/>
        <charset val="204"/>
      </rPr>
      <t xml:space="preserve"> 848 507,0</t>
    </r>
    <r>
      <rPr>
        <sz val="16"/>
        <rFont val="Arial"/>
        <family val="2"/>
        <charset val="204"/>
      </rPr>
      <t xml:space="preserve"> тыс.тенге.
Подрядчик </t>
    </r>
    <r>
      <rPr>
        <b/>
        <sz val="16"/>
        <rFont val="Arial"/>
        <family val="2"/>
        <charset val="204"/>
      </rPr>
      <t xml:space="preserve">ТОО "Транс Азия Констракшн" </t>
    </r>
    <r>
      <rPr>
        <i/>
        <sz val="16"/>
        <rFont val="Arial"/>
        <family val="2"/>
        <charset val="204"/>
      </rPr>
      <t xml:space="preserve">г. Кызылорда
</t>
    </r>
    <r>
      <rPr>
        <sz val="16"/>
        <rFont val="Arial"/>
        <family val="2"/>
        <charset val="204"/>
      </rPr>
      <t xml:space="preserve">Точка подключения к </t>
    </r>
    <r>
      <rPr>
        <b/>
        <sz val="16"/>
        <rFont val="Arial"/>
        <family val="2"/>
        <charset val="204"/>
      </rPr>
      <t xml:space="preserve">с.Мартук. </t>
    </r>
    <r>
      <rPr>
        <sz val="16"/>
        <color theme="1"/>
        <rFont val="Arial"/>
        <family val="2"/>
        <charset val="204"/>
      </rPr>
      <t xml:space="preserve">Численность населения - </t>
    </r>
    <r>
      <rPr>
        <b/>
        <sz val="16"/>
        <color theme="1"/>
        <rFont val="Arial"/>
        <family val="2"/>
        <charset val="204"/>
      </rPr>
      <t>849</t>
    </r>
    <r>
      <rPr>
        <sz val="16"/>
        <color theme="1"/>
        <rFont val="Arial"/>
        <family val="2"/>
        <charset val="204"/>
      </rPr>
      <t xml:space="preserve"> чел. 
</t>
    </r>
    <r>
      <rPr>
        <i/>
        <sz val="16"/>
        <color theme="1"/>
        <rFont val="Arial"/>
        <family val="2"/>
        <charset val="204"/>
      </rPr>
      <t>( с.Каратаусай - 418 чел., с.Байторысай - 431 чел.)</t>
    </r>
  </si>
  <si>
    <r>
      <t>Стоимость проекта</t>
    </r>
    <r>
      <rPr>
        <b/>
        <sz val="16"/>
        <rFont val="Arial"/>
        <family val="2"/>
        <charset val="204"/>
      </rPr>
      <t xml:space="preserve"> 293,0 </t>
    </r>
    <r>
      <rPr>
        <sz val="16"/>
        <rFont val="Arial"/>
        <family val="2"/>
        <charset val="204"/>
      </rPr>
      <t xml:space="preserve">млн.тг. 
Выделенные средства из бюджета по итогам 2022 года неосвоены. Решением областной бюджетной комиссии </t>
    </r>
    <r>
      <rPr>
        <b/>
        <sz val="16"/>
        <rFont val="Arial"/>
        <family val="2"/>
        <charset val="204"/>
      </rPr>
      <t xml:space="preserve">№11 от 31.10.2022 г. </t>
    </r>
    <r>
      <rPr>
        <sz val="16"/>
        <rFont val="Arial"/>
        <family val="2"/>
        <charset val="204"/>
      </rPr>
      <t xml:space="preserve">по данному проекту </t>
    </r>
    <r>
      <rPr>
        <b/>
        <sz val="16"/>
        <rFont val="Arial"/>
        <family val="2"/>
        <charset val="204"/>
      </rPr>
      <t>проведена корректировка ПСД.</t>
    </r>
    <r>
      <rPr>
        <sz val="16"/>
        <rFont val="Arial"/>
        <family val="2"/>
        <charset val="204"/>
      </rPr>
      <t xml:space="preserve"> Согласно новой утвержденной смете для завершения реализации проекта необходимо </t>
    </r>
    <r>
      <rPr>
        <b/>
        <sz val="16"/>
        <rFont val="Arial"/>
        <family val="2"/>
        <charset val="204"/>
      </rPr>
      <t xml:space="preserve">292 856,0 </t>
    </r>
    <r>
      <rPr>
        <sz val="16"/>
        <rFont val="Arial"/>
        <family val="2"/>
        <charset val="204"/>
      </rPr>
      <t>тыс.тенге. 
Подрядчик</t>
    </r>
    <r>
      <rPr>
        <b/>
        <sz val="16"/>
        <rFont val="Arial"/>
        <family val="2"/>
        <charset val="204"/>
      </rPr>
      <t xml:space="preserve"> ТОО "АСУ-К" </t>
    </r>
    <r>
      <rPr>
        <i/>
        <sz val="16"/>
        <rFont val="Arial"/>
        <family val="2"/>
        <charset val="204"/>
      </rPr>
      <t xml:space="preserve">г.Актобе </t>
    </r>
    <r>
      <rPr>
        <sz val="16"/>
        <rFont val="Arial"/>
        <family val="2"/>
        <charset val="204"/>
      </rPr>
      <t xml:space="preserve">
Точка подключения к </t>
    </r>
    <r>
      <rPr>
        <b/>
        <sz val="16"/>
        <rFont val="Arial"/>
        <family val="2"/>
        <charset val="204"/>
      </rPr>
      <t xml:space="preserve">с.Кандыагаш. </t>
    </r>
    <r>
      <rPr>
        <sz val="16"/>
        <rFont val="Arial"/>
        <family val="2"/>
        <charset val="204"/>
      </rPr>
      <t xml:space="preserve">Численность населения </t>
    </r>
    <r>
      <rPr>
        <b/>
        <sz val="16"/>
        <rFont val="Arial"/>
        <family val="2"/>
        <charset val="204"/>
      </rPr>
      <t>545</t>
    </r>
    <r>
      <rPr>
        <sz val="16"/>
        <rFont val="Arial"/>
        <family val="2"/>
        <charset val="204"/>
      </rPr>
      <t xml:space="preserve"> чел.</t>
    </r>
  </si>
  <si>
    <r>
      <t xml:space="preserve">Стоимость проекта </t>
    </r>
    <r>
      <rPr>
        <b/>
        <sz val="16"/>
        <rFont val="Arial"/>
        <family val="2"/>
        <charset val="204"/>
      </rPr>
      <t>385,3</t>
    </r>
    <r>
      <rPr>
        <sz val="16"/>
        <rFont val="Arial"/>
        <family val="2"/>
        <charset val="204"/>
      </rPr>
      <t xml:space="preserve"> млн.тг. Выделено до 2023 г.</t>
    </r>
    <r>
      <rPr>
        <b/>
        <sz val="16"/>
        <rFont val="Arial"/>
        <family val="2"/>
        <charset val="204"/>
      </rPr>
      <t xml:space="preserve"> 110,9</t>
    </r>
    <r>
      <rPr>
        <sz val="16"/>
        <rFont val="Arial"/>
        <family val="2"/>
        <charset val="204"/>
      </rPr>
      <t xml:space="preserve"> млн.тг. </t>
    </r>
    <r>
      <rPr>
        <i/>
        <sz val="16"/>
        <rFont val="Arial"/>
        <family val="2"/>
        <charset val="204"/>
      </rPr>
      <t xml:space="preserve">(РБ - </t>
    </r>
    <r>
      <rPr>
        <b/>
        <i/>
        <sz val="16"/>
        <rFont val="Arial"/>
        <family val="2"/>
        <charset val="204"/>
      </rPr>
      <t xml:space="preserve">75,8 </t>
    </r>
    <r>
      <rPr>
        <i/>
        <sz val="16"/>
        <rFont val="Arial"/>
        <family val="2"/>
        <charset val="204"/>
      </rPr>
      <t xml:space="preserve">млн.тг., ОБ - </t>
    </r>
    <r>
      <rPr>
        <b/>
        <i/>
        <sz val="16"/>
        <rFont val="Arial"/>
        <family val="2"/>
        <charset val="204"/>
      </rPr>
      <t>35,1</t>
    </r>
    <r>
      <rPr>
        <i/>
        <sz val="16"/>
        <rFont val="Arial"/>
        <family val="2"/>
        <charset val="204"/>
      </rPr>
      <t xml:space="preserve"> млн.тг.). </t>
    </r>
    <r>
      <rPr>
        <sz val="16"/>
        <rFont val="Arial"/>
        <family val="2"/>
        <charset val="204"/>
      </rPr>
      <t xml:space="preserve">При утверждении ОБ на  2023 г.выделено </t>
    </r>
    <r>
      <rPr>
        <b/>
        <sz val="16"/>
        <rFont val="Arial"/>
        <family val="2"/>
        <charset val="204"/>
      </rPr>
      <t>80,5</t>
    </r>
    <r>
      <rPr>
        <sz val="16"/>
        <rFont val="Arial"/>
        <family val="2"/>
        <charset val="204"/>
      </rPr>
      <t xml:space="preserve"> млн.тг.</t>
    </r>
    <r>
      <rPr>
        <sz val="16"/>
        <rFont val="Arial"/>
        <family val="2"/>
        <charset val="204"/>
      </rPr>
      <t/>
    </r>
  </si>
  <si>
    <r>
      <t xml:space="preserve">Стоимость проекта </t>
    </r>
    <r>
      <rPr>
        <b/>
        <sz val="16"/>
        <rFont val="Arial"/>
        <family val="2"/>
        <charset val="204"/>
      </rPr>
      <t>1 712,0</t>
    </r>
    <r>
      <rPr>
        <sz val="16"/>
        <rFont val="Arial"/>
        <family val="2"/>
        <charset val="204"/>
      </rPr>
      <t xml:space="preserve"> млн.тенге. До 2022 г. выделено </t>
    </r>
    <r>
      <rPr>
        <b/>
        <sz val="16"/>
        <rFont val="Arial"/>
        <family val="2"/>
        <charset val="204"/>
      </rPr>
      <t xml:space="preserve">1 712,0 </t>
    </r>
    <r>
      <rPr>
        <sz val="16"/>
        <rFont val="Arial"/>
        <family val="2"/>
        <charset val="204"/>
      </rPr>
      <t xml:space="preserve">млн.тг. из них РБ - </t>
    </r>
    <r>
      <rPr>
        <b/>
        <sz val="16"/>
        <rFont val="Arial"/>
        <family val="2"/>
        <charset val="204"/>
      </rPr>
      <t>1 370,3</t>
    </r>
    <r>
      <rPr>
        <sz val="16"/>
        <rFont val="Arial"/>
        <family val="2"/>
        <charset val="204"/>
      </rPr>
      <t xml:space="preserve"> млн.тг. ОБ - </t>
    </r>
    <r>
      <rPr>
        <b/>
        <sz val="16"/>
        <rFont val="Arial"/>
        <family val="2"/>
        <charset val="204"/>
      </rPr>
      <t>254,7</t>
    </r>
    <r>
      <rPr>
        <sz val="16"/>
        <rFont val="Arial"/>
        <family val="2"/>
        <charset val="204"/>
      </rPr>
      <t xml:space="preserve"> млн.тг. </t>
    </r>
    <r>
      <rPr>
        <i/>
        <sz val="16"/>
        <rFont val="Arial"/>
        <family val="2"/>
        <charset val="204"/>
      </rPr>
      <t>(</t>
    </r>
    <r>
      <rPr>
        <b/>
        <i/>
        <sz val="16"/>
        <rFont val="Arial"/>
        <family val="2"/>
        <charset val="204"/>
      </rPr>
      <t xml:space="preserve">2020 г. </t>
    </r>
    <r>
      <rPr>
        <i/>
        <sz val="16"/>
        <rFont val="Arial"/>
        <family val="2"/>
        <charset val="204"/>
      </rPr>
      <t xml:space="preserve">РБ - 500,0 млн.тг., </t>
    </r>
    <r>
      <rPr>
        <b/>
        <i/>
        <sz val="16"/>
        <rFont val="Arial"/>
        <family val="2"/>
        <charset val="204"/>
      </rPr>
      <t>2021 г.</t>
    </r>
    <r>
      <rPr>
        <i/>
        <sz val="16"/>
        <rFont val="Arial"/>
        <family val="2"/>
        <charset val="204"/>
      </rPr>
      <t xml:space="preserve"> НФ - 870,4 млн.тг. ОБ - 170,1 млн.тг., 
</t>
    </r>
    <r>
      <rPr>
        <b/>
        <i/>
        <sz val="16"/>
        <rFont val="Arial"/>
        <family val="2"/>
        <charset val="204"/>
      </rPr>
      <t xml:space="preserve">2022 г. </t>
    </r>
    <r>
      <rPr>
        <i/>
        <sz val="16"/>
        <rFont val="Arial"/>
        <family val="2"/>
        <charset val="204"/>
      </rPr>
      <t xml:space="preserve">ОБ - 171,3 млн.тг., освоено 84,5 млн.тг.) </t>
    </r>
    <r>
      <rPr>
        <sz val="16"/>
        <rFont val="Arial"/>
        <family val="2"/>
        <charset val="204"/>
      </rPr>
      <t xml:space="preserve">Неосвоено 
</t>
    </r>
    <r>
      <rPr>
        <b/>
        <sz val="16"/>
        <rFont val="Arial"/>
        <family val="2"/>
        <charset val="204"/>
      </rPr>
      <t>86,7</t>
    </r>
    <r>
      <rPr>
        <sz val="16"/>
        <rFont val="Arial"/>
        <family val="2"/>
        <charset val="204"/>
      </rPr>
      <t xml:space="preserve"> млн.тг.</t>
    </r>
    <r>
      <rPr>
        <i/>
        <sz val="16"/>
        <rFont val="Arial"/>
        <family val="2"/>
        <charset val="204"/>
      </rPr>
      <t>(на выделенные средства  приняты обязательства на 2023 г.)</t>
    </r>
    <r>
      <rPr>
        <sz val="16"/>
        <rFont val="Arial"/>
        <family val="2"/>
        <charset val="204"/>
      </rPr>
      <t xml:space="preserve">. В связи с этим для завершения проекта необходимо выделить </t>
    </r>
    <r>
      <rPr>
        <b/>
        <sz val="16"/>
        <rFont val="Arial"/>
        <family val="2"/>
        <charset val="204"/>
      </rPr>
      <t>87,9</t>
    </r>
    <r>
      <rPr>
        <sz val="16"/>
        <rFont val="Arial"/>
        <family val="2"/>
        <charset val="204"/>
      </rPr>
      <t xml:space="preserve"> млн.тг.
Заключение экспертизы </t>
    </r>
    <r>
      <rPr>
        <b/>
        <sz val="16"/>
        <rFont val="Arial"/>
        <family val="2"/>
        <charset val="204"/>
      </rPr>
      <t xml:space="preserve">№ 04-0230/18 от 06.12.2018 г. </t>
    </r>
    <r>
      <rPr>
        <sz val="16"/>
        <rFont val="Arial"/>
        <family val="2"/>
        <charset val="204"/>
      </rPr>
      <t>Протяженность водоводов -</t>
    </r>
    <r>
      <rPr>
        <b/>
        <sz val="16"/>
        <rFont val="Arial"/>
        <family val="2"/>
        <charset val="204"/>
      </rPr>
      <t xml:space="preserve"> 11 394,6 </t>
    </r>
    <r>
      <rPr>
        <sz val="16"/>
        <rFont val="Arial"/>
        <family val="2"/>
        <charset val="204"/>
      </rPr>
      <t xml:space="preserve">м. Нормативный срок </t>
    </r>
    <r>
      <rPr>
        <b/>
        <sz val="16"/>
        <rFont val="Arial"/>
        <family val="2"/>
        <charset val="204"/>
      </rPr>
      <t>8</t>
    </r>
    <r>
      <rPr>
        <sz val="16"/>
        <rFont val="Arial"/>
        <family val="2"/>
        <charset val="204"/>
      </rPr>
      <t xml:space="preserve"> месяцев. Подрядчик </t>
    </r>
    <r>
      <rPr>
        <b/>
        <sz val="16"/>
        <rFont val="Arial"/>
        <family val="2"/>
        <charset val="204"/>
      </rPr>
      <t xml:space="preserve">ТОО "Компания НурайСтрой"
</t>
    </r>
    <r>
      <rPr>
        <i/>
        <sz val="16"/>
        <rFont val="Arial"/>
        <family val="2"/>
        <charset val="204"/>
      </rPr>
      <t xml:space="preserve">(Акмолинская область)
</t>
    </r>
    <r>
      <rPr>
        <sz val="16"/>
        <rFont val="Arial"/>
        <family val="2"/>
        <charset val="204"/>
      </rPr>
      <t xml:space="preserve">Численность населения </t>
    </r>
    <r>
      <rPr>
        <b/>
        <sz val="16"/>
        <rFont val="Arial"/>
        <family val="2"/>
        <charset val="204"/>
      </rPr>
      <t>549 381</t>
    </r>
    <r>
      <rPr>
        <sz val="16"/>
        <rFont val="Arial"/>
        <family val="2"/>
        <charset val="204"/>
      </rPr>
      <t xml:space="preserve"> чел.</t>
    </r>
  </si>
  <si>
    <r>
      <t xml:space="preserve">Стоимость проекта </t>
    </r>
    <r>
      <rPr>
        <b/>
        <sz val="16"/>
        <rFont val="Arial"/>
        <family val="2"/>
        <charset val="204"/>
      </rPr>
      <t>295,2</t>
    </r>
    <r>
      <rPr>
        <sz val="16"/>
        <rFont val="Arial"/>
        <family val="2"/>
        <charset val="204"/>
      </rPr>
      <t xml:space="preserve"> млн.тг. Выделено до 2023 г.</t>
    </r>
    <r>
      <rPr>
        <b/>
        <sz val="16"/>
        <rFont val="Arial"/>
        <family val="2"/>
        <charset val="204"/>
      </rPr>
      <t xml:space="preserve"> из РБ -157,1</t>
    </r>
    <r>
      <rPr>
        <sz val="16"/>
        <rFont val="Arial"/>
        <family val="2"/>
        <charset val="204"/>
      </rPr>
      <t xml:space="preserve"> млн.тг. В 2023 г. при утверждении ОБ выделено</t>
    </r>
    <r>
      <rPr>
        <b/>
        <sz val="16"/>
        <rFont val="Arial"/>
        <family val="2"/>
        <charset val="204"/>
      </rPr>
      <t xml:space="preserve"> 59,0</t>
    </r>
    <r>
      <rPr>
        <sz val="16"/>
        <rFont val="Arial"/>
        <family val="2"/>
        <charset val="204"/>
      </rPr>
      <t xml:space="preserve"> млн.тг.
Численность населения </t>
    </r>
    <r>
      <rPr>
        <b/>
        <sz val="16"/>
        <rFont val="Arial"/>
        <family val="2"/>
        <charset val="204"/>
      </rPr>
      <t>268</t>
    </r>
    <r>
      <rPr>
        <sz val="16"/>
        <rFont val="Arial"/>
        <family val="2"/>
        <charset val="204"/>
      </rPr>
      <t xml:space="preserve"> чел.</t>
    </r>
    <r>
      <rPr>
        <sz val="16"/>
        <rFont val="Arial"/>
        <family val="2"/>
        <charset val="204"/>
      </rPr>
      <t/>
    </r>
  </si>
  <si>
    <r>
      <t>Стоимость проекта</t>
    </r>
    <r>
      <rPr>
        <b/>
        <sz val="16"/>
        <rFont val="Arial"/>
        <family val="2"/>
        <charset val="204"/>
      </rPr>
      <t xml:space="preserve"> 912,3</t>
    </r>
    <r>
      <rPr>
        <sz val="16"/>
        <rFont val="Arial"/>
        <family val="2"/>
        <charset val="204"/>
      </rPr>
      <t xml:space="preserve"> млн.тг.
Проект заявлен на уточнение республиканского бюджета по проекту </t>
    </r>
    <r>
      <rPr>
        <b/>
        <sz val="16"/>
        <rFont val="Arial"/>
        <family val="2"/>
        <charset val="204"/>
      </rPr>
      <t>"Развитие регионов"</t>
    </r>
    <r>
      <rPr>
        <sz val="16"/>
        <rFont val="Arial"/>
        <family val="2"/>
        <charset val="204"/>
      </rPr>
      <t>.
Большой срок эксплуатации существующих резервуаров и сложность капитального ремонта может привести к срыву бесперебойного водоснабжения населения и города водой. В летний период и поливной сезон наблюдается катастрофическая нехватка питьевой воды. Учитывая расширение города Алга (строительство новых школ, детских дошкольных учреждений и жилых домов), увеличение населения и водопотребления, полив зеленых насаждений и огородов в летний период увеличивается  расход воды по городу Алга, что на много больше расчетных данных. 
Заключение экспертизы № KAZE-0085/22 от 28.04.2022 г.</t>
    </r>
    <r>
      <rPr>
        <b/>
        <sz val="16"/>
        <rFont val="Arial"/>
        <family val="2"/>
        <charset val="204"/>
      </rPr>
      <t xml:space="preserve">
</t>
    </r>
    <r>
      <rPr>
        <sz val="16"/>
        <rFont val="Arial"/>
        <family val="2"/>
        <charset val="204"/>
      </rPr>
      <t xml:space="preserve">Общая протяженность сети электроснабжение ВЛ-35кВ - </t>
    </r>
    <r>
      <rPr>
        <b/>
        <sz val="16"/>
        <rFont val="Arial"/>
        <family val="2"/>
        <charset val="204"/>
      </rPr>
      <t xml:space="preserve">8,5 </t>
    </r>
    <r>
      <rPr>
        <sz val="16"/>
        <rFont val="Arial"/>
        <family val="2"/>
        <charset val="204"/>
      </rPr>
      <t>км.</t>
    </r>
    <r>
      <rPr>
        <b/>
        <sz val="16"/>
        <rFont val="Arial"/>
        <family val="2"/>
        <charset val="204"/>
      </rPr>
      <t xml:space="preserve">
</t>
    </r>
    <r>
      <rPr>
        <sz val="16"/>
        <rFont val="Arial"/>
        <family val="2"/>
        <charset val="204"/>
      </rPr>
      <t xml:space="preserve">Общая протяженность водопровода - </t>
    </r>
    <r>
      <rPr>
        <b/>
        <sz val="16"/>
        <rFont val="Arial"/>
        <family val="2"/>
        <charset val="204"/>
      </rPr>
      <t xml:space="preserve">1 </t>
    </r>
    <r>
      <rPr>
        <sz val="16"/>
        <rFont val="Arial"/>
        <family val="2"/>
        <charset val="204"/>
      </rPr>
      <t xml:space="preserve">км.
Нормативный срок </t>
    </r>
    <r>
      <rPr>
        <b/>
        <sz val="16"/>
        <rFont val="Arial"/>
        <family val="2"/>
        <charset val="204"/>
      </rPr>
      <t>12</t>
    </r>
    <r>
      <rPr>
        <sz val="16"/>
        <rFont val="Arial"/>
        <family val="2"/>
        <charset val="204"/>
      </rPr>
      <t xml:space="preserve"> месяцев.
Численность населения </t>
    </r>
    <r>
      <rPr>
        <b/>
        <sz val="16"/>
        <rFont val="Arial"/>
        <family val="2"/>
        <charset val="204"/>
      </rPr>
      <t>20 663</t>
    </r>
    <r>
      <rPr>
        <sz val="16"/>
        <rFont val="Arial"/>
        <family val="2"/>
        <charset val="204"/>
      </rPr>
      <t xml:space="preserve"> чел.</t>
    </r>
  </si>
  <si>
    <r>
      <t>Стоимость проекта -</t>
    </r>
    <r>
      <rPr>
        <b/>
        <sz val="16"/>
        <color theme="1"/>
        <rFont val="Arial"/>
        <family val="2"/>
        <charset val="204"/>
      </rPr>
      <t xml:space="preserve"> 64,4</t>
    </r>
    <r>
      <rPr>
        <sz val="16"/>
        <color theme="1"/>
        <rFont val="Arial"/>
        <family val="2"/>
        <charset val="204"/>
      </rPr>
      <t xml:space="preserve"> млн.тг.
В настоящее время жители потребляют питьевую воду из шахтного колодца. Проект позволит обеспечить 21 домов </t>
    </r>
    <r>
      <rPr>
        <i/>
        <sz val="16"/>
        <color theme="1"/>
        <rFont val="Arial"/>
        <family val="2"/>
        <charset val="204"/>
      </rPr>
      <t xml:space="preserve">(121 человек) </t>
    </r>
    <r>
      <rPr>
        <sz val="16"/>
        <color theme="1"/>
        <rFont val="Arial"/>
        <family val="2"/>
        <charset val="204"/>
      </rPr>
      <t>водоснабжением. Кроме того обеспечить водоснабжением 5 участков на которых идет строительство и 8 участков выданных на ИЖС в 2022 г. Кроме того, на сегодняшний день все участки обеспечены электричеством и газоснабжением.
Заключение экспертизы № AEP-0018/22 от 29.12.2022 г.</t>
    </r>
    <r>
      <rPr>
        <b/>
        <sz val="16"/>
        <color theme="1"/>
        <rFont val="Arial"/>
        <family val="2"/>
        <charset val="204"/>
      </rPr>
      <t xml:space="preserve">
</t>
    </r>
    <r>
      <rPr>
        <sz val="16"/>
        <color theme="1"/>
        <rFont val="Arial"/>
        <family val="2"/>
        <charset val="204"/>
      </rPr>
      <t xml:space="preserve">Общая протяженность водопровода </t>
    </r>
    <r>
      <rPr>
        <b/>
        <sz val="16"/>
        <color theme="1"/>
        <rFont val="Arial"/>
        <family val="2"/>
        <charset val="204"/>
      </rPr>
      <t>2 км</t>
    </r>
    <r>
      <rPr>
        <sz val="16"/>
        <color theme="1"/>
        <rFont val="Arial"/>
        <family val="2"/>
        <charset val="204"/>
      </rPr>
      <t xml:space="preserve">.
</t>
    </r>
    <r>
      <rPr>
        <sz val="16"/>
        <rFont val="Arial"/>
        <family val="2"/>
        <charset val="204"/>
      </rPr>
      <t xml:space="preserve">Нормативный срок </t>
    </r>
    <r>
      <rPr>
        <b/>
        <sz val="16"/>
        <rFont val="Arial"/>
        <family val="2"/>
        <charset val="204"/>
      </rPr>
      <t>5</t>
    </r>
    <r>
      <rPr>
        <sz val="16"/>
        <rFont val="Arial"/>
        <family val="2"/>
        <charset val="204"/>
      </rPr>
      <t xml:space="preserve"> месяцев.</t>
    </r>
    <r>
      <rPr>
        <sz val="16"/>
        <color theme="1"/>
        <rFont val="Arial"/>
        <family val="2"/>
        <charset val="204"/>
      </rPr>
      <t xml:space="preserve">
Численность населения </t>
    </r>
    <r>
      <rPr>
        <b/>
        <sz val="16"/>
        <color theme="1"/>
        <rFont val="Arial"/>
        <family val="2"/>
        <charset val="204"/>
      </rPr>
      <t>9 821</t>
    </r>
    <r>
      <rPr>
        <sz val="16"/>
        <color theme="1"/>
        <rFont val="Arial"/>
        <family val="2"/>
        <charset val="204"/>
      </rPr>
      <t xml:space="preserve"> человек.</t>
    </r>
  </si>
  <si>
    <r>
      <t xml:space="preserve">Стоимость проекта </t>
    </r>
    <r>
      <rPr>
        <b/>
        <sz val="16"/>
        <color theme="1"/>
        <rFont val="Arial"/>
        <family val="2"/>
        <charset val="204"/>
      </rPr>
      <t>249,4 млн.тг.</t>
    </r>
    <r>
      <rPr>
        <sz val="16"/>
        <color theme="1"/>
        <rFont val="Arial"/>
        <family val="2"/>
        <charset val="204"/>
      </rPr>
      <t xml:space="preserve"> 
Участились случаи перебоев в передаче электроэнергии. 
Из-за погодных условий (ветер, метель) происходят частые замыкания линий электропередач.
Проект заявлен на уточнение республиканского бюджета по проекту</t>
    </r>
    <r>
      <rPr>
        <b/>
        <sz val="16"/>
        <color theme="1"/>
        <rFont val="Arial"/>
        <family val="2"/>
        <charset val="204"/>
      </rPr>
      <t xml:space="preserve"> "Ауыл - Ел бесігі". </t>
    </r>
    <r>
      <rPr>
        <sz val="16"/>
        <color theme="1"/>
        <rFont val="Arial"/>
        <family val="2"/>
        <charset val="204"/>
      </rPr>
      <t>Для софинансирование с ОБ необходимо</t>
    </r>
    <r>
      <rPr>
        <b/>
        <sz val="16"/>
        <color theme="1"/>
        <rFont val="Arial"/>
        <family val="2"/>
        <charset val="204"/>
      </rPr>
      <t xml:space="preserve"> 24,9 </t>
    </r>
    <r>
      <rPr>
        <sz val="16"/>
        <color theme="1"/>
        <rFont val="Arial"/>
        <family val="2"/>
        <charset val="204"/>
      </rPr>
      <t>млн.тг. Заключение экспертизы № 0005/22 от 12 июля 2022 года.</t>
    </r>
    <r>
      <rPr>
        <b/>
        <sz val="16"/>
        <color theme="1"/>
        <rFont val="Arial"/>
        <family val="2"/>
        <charset val="204"/>
      </rPr>
      <t xml:space="preserve"> </t>
    </r>
    <r>
      <rPr>
        <sz val="16"/>
        <color theme="1"/>
        <rFont val="Arial"/>
        <family val="2"/>
        <charset val="204"/>
      </rPr>
      <t>Общая протяженность электролиний</t>
    </r>
    <r>
      <rPr>
        <b/>
        <sz val="16"/>
        <color theme="1"/>
        <rFont val="Arial"/>
        <family val="2"/>
        <charset val="204"/>
      </rPr>
      <t xml:space="preserve"> 34 548</t>
    </r>
    <r>
      <rPr>
        <sz val="16"/>
        <color theme="1"/>
        <rFont val="Arial"/>
        <family val="2"/>
        <charset val="204"/>
      </rPr>
      <t xml:space="preserve"> м.
Нормативный срок </t>
    </r>
    <r>
      <rPr>
        <b/>
        <sz val="16"/>
        <color theme="1"/>
        <rFont val="Arial"/>
        <family val="2"/>
        <charset val="204"/>
      </rPr>
      <t xml:space="preserve">3 </t>
    </r>
    <r>
      <rPr>
        <sz val="16"/>
        <color theme="1"/>
        <rFont val="Arial"/>
        <family val="2"/>
        <charset val="204"/>
      </rPr>
      <t>месяца. Численность населения</t>
    </r>
    <r>
      <rPr>
        <b/>
        <sz val="16"/>
        <color theme="1"/>
        <rFont val="Arial"/>
        <family val="2"/>
        <charset val="204"/>
      </rPr>
      <t xml:space="preserve"> 1 898</t>
    </r>
    <r>
      <rPr>
        <sz val="16"/>
        <color theme="1"/>
        <rFont val="Arial"/>
        <family val="2"/>
        <charset val="204"/>
      </rPr>
      <t xml:space="preserve"> чел.</t>
    </r>
  </si>
  <si>
    <r>
      <t xml:space="preserve">Стоимость проекта </t>
    </r>
    <r>
      <rPr>
        <b/>
        <sz val="16"/>
        <rFont val="Arial"/>
        <family val="2"/>
        <charset val="204"/>
      </rPr>
      <t xml:space="preserve">50,3 </t>
    </r>
    <r>
      <rPr>
        <sz val="16"/>
        <rFont val="Arial"/>
        <family val="2"/>
        <charset val="204"/>
      </rPr>
      <t xml:space="preserve">млн.тг.
Реализация проекта позволит охватить связью участка 521-571 км автомобильной трассы республиканского значения «Самара-Шымкент». Участок дороги расположен в низине, в зимний период часто заметается снегом, в весенний период подтапливается речной водой.  Отсутствие связи на данном участке влияет на безопасность жителей. Люди попавшие в трудную ситуацию не смогут вызвать соответствующие службы на помощь.
Заключение экспертизы № Фрост-0046/22 от 03.03.2022г. Протяженность сети ВЛ 10 кВт - </t>
    </r>
    <r>
      <rPr>
        <b/>
        <sz val="16"/>
        <rFont val="Arial"/>
        <family val="2"/>
        <charset val="204"/>
      </rPr>
      <t xml:space="preserve">9,1 </t>
    </r>
    <r>
      <rPr>
        <sz val="16"/>
        <rFont val="Arial"/>
        <family val="2"/>
        <charset val="204"/>
      </rPr>
      <t xml:space="preserve">км. Нормативный срок </t>
    </r>
    <r>
      <rPr>
        <b/>
        <sz val="16"/>
        <rFont val="Arial"/>
        <family val="2"/>
        <charset val="204"/>
      </rPr>
      <t>2</t>
    </r>
    <r>
      <rPr>
        <sz val="16"/>
        <rFont val="Arial"/>
        <family val="2"/>
        <charset val="204"/>
      </rPr>
      <t xml:space="preserve"> месяца. Численность населения </t>
    </r>
    <r>
      <rPr>
        <b/>
        <sz val="16"/>
        <rFont val="Arial"/>
        <family val="2"/>
        <charset val="204"/>
      </rPr>
      <t>560</t>
    </r>
    <r>
      <rPr>
        <sz val="16"/>
        <rFont val="Arial"/>
        <family val="2"/>
        <charset val="204"/>
      </rPr>
      <t xml:space="preserve"> чел.</t>
    </r>
  </si>
  <si>
    <r>
      <t xml:space="preserve">Стоимость проекта </t>
    </r>
    <r>
      <rPr>
        <b/>
        <sz val="16"/>
        <rFont val="Arial"/>
        <family val="2"/>
        <charset val="204"/>
      </rPr>
      <t xml:space="preserve">12,8 </t>
    </r>
    <r>
      <rPr>
        <sz val="16"/>
        <rFont val="Arial"/>
        <family val="2"/>
        <charset val="204"/>
      </rPr>
      <t xml:space="preserve">млн.тг.
Вдоль улицы Астана расположены все социальные и административные объекты села: средняя школа, ясли сад «Арай», врачебная амбулатория, сельский клуб с библиотекой, здание аппарата акима Терисакканского сельского округа, объекты предпринимательства.
Проект заявлен на уточнение республиканского бюджета по проекту </t>
    </r>
    <r>
      <rPr>
        <b/>
        <sz val="16"/>
        <rFont val="Arial"/>
        <family val="2"/>
        <charset val="204"/>
      </rPr>
      <t>"Ауыл - Ел бесігі"</t>
    </r>
    <r>
      <rPr>
        <sz val="16"/>
        <rFont val="Arial"/>
        <family val="2"/>
        <charset val="204"/>
      </rPr>
      <t xml:space="preserve">. Для софинансирование с ОБ необходимо </t>
    </r>
    <r>
      <rPr>
        <b/>
        <sz val="16"/>
        <rFont val="Arial"/>
        <family val="2"/>
        <charset val="204"/>
      </rPr>
      <t xml:space="preserve">1,3 </t>
    </r>
    <r>
      <rPr>
        <sz val="16"/>
        <rFont val="Arial"/>
        <family val="2"/>
        <charset val="204"/>
      </rPr>
      <t>млн.тг.
Заключение экспертизы № Фрост-0068/21 от 19.04.2021 г.</t>
    </r>
    <r>
      <rPr>
        <b/>
        <sz val="16"/>
        <rFont val="Arial"/>
        <family val="2"/>
        <charset val="204"/>
      </rPr>
      <t xml:space="preserve">
</t>
    </r>
    <r>
      <rPr>
        <sz val="16"/>
        <rFont val="Arial"/>
        <family val="2"/>
        <charset val="204"/>
      </rPr>
      <t xml:space="preserve">Общая протяженность уличного освещения </t>
    </r>
    <r>
      <rPr>
        <b/>
        <sz val="16"/>
        <rFont val="Arial"/>
        <family val="2"/>
        <charset val="204"/>
      </rPr>
      <t xml:space="preserve">1,6 </t>
    </r>
    <r>
      <rPr>
        <sz val="16"/>
        <rFont val="Arial"/>
        <family val="2"/>
        <charset val="204"/>
      </rPr>
      <t xml:space="preserve">км.
Нормативный срок </t>
    </r>
    <r>
      <rPr>
        <b/>
        <sz val="16"/>
        <rFont val="Arial"/>
        <family val="2"/>
        <charset val="204"/>
      </rPr>
      <t>1</t>
    </r>
    <r>
      <rPr>
        <sz val="16"/>
        <rFont val="Arial"/>
        <family val="2"/>
        <charset val="204"/>
      </rPr>
      <t xml:space="preserve"> месяц. Численность населения </t>
    </r>
    <r>
      <rPr>
        <b/>
        <sz val="16"/>
        <rFont val="Arial"/>
        <family val="2"/>
        <charset val="204"/>
      </rPr>
      <t xml:space="preserve">730 </t>
    </r>
    <r>
      <rPr>
        <sz val="16"/>
        <rFont val="Arial"/>
        <family val="2"/>
        <charset val="204"/>
      </rPr>
      <t>чел.</t>
    </r>
  </si>
  <si>
    <r>
      <rPr>
        <sz val="16"/>
        <rFont val="Arial"/>
        <family val="2"/>
        <charset val="204"/>
      </rPr>
      <t>Стоимость проекта</t>
    </r>
    <r>
      <rPr>
        <b/>
        <sz val="16"/>
        <rFont val="Arial"/>
        <family val="2"/>
        <charset val="204"/>
      </rPr>
      <t xml:space="preserve"> 374,6</t>
    </r>
    <r>
      <rPr>
        <sz val="16"/>
        <rFont val="Arial"/>
        <family val="2"/>
        <charset val="204"/>
      </rPr>
      <t xml:space="preserve"> млн.тг.             
Проект заявлен на уточнение республиканского бюджета по проекту </t>
    </r>
    <r>
      <rPr>
        <b/>
        <sz val="16"/>
        <rFont val="Arial"/>
        <family val="2"/>
        <charset val="204"/>
      </rPr>
      <t>"Развитие регионов"</t>
    </r>
    <r>
      <rPr>
        <sz val="16"/>
        <rFont val="Arial"/>
        <family val="2"/>
        <charset val="204"/>
      </rPr>
      <t>. 
На балансе КГП «Алга-Жылу» находятся сети самотечной канализации города Алга протяженностью 39,69 км, которые были введены в строй в 1968 году. Длительный срок эксплуатации приводит в негодность линии водоотведения. При ликвидации аварийных ситуаций предприятие использует не новые трубы, вследствие их дешевизны, что сказывается на сроке службы замененных участков. Большой срок эксплуатации существующих линий самотечной канализации и отсутствие капитального ремонта может привести к срыву бесперебойного водоотведения хозяйственно-бытовых стоков населения и города.</t>
    </r>
    <r>
      <rPr>
        <b/>
        <sz val="16"/>
        <rFont val="Arial"/>
        <family val="2"/>
        <charset val="204"/>
      </rPr>
      <t xml:space="preserve">
</t>
    </r>
    <r>
      <rPr>
        <sz val="16"/>
        <rFont val="Arial"/>
        <family val="2"/>
        <charset val="204"/>
      </rPr>
      <t>Заключение экспертизы</t>
    </r>
    <r>
      <rPr>
        <b/>
        <sz val="16"/>
        <rFont val="Arial"/>
        <family val="2"/>
        <charset val="204"/>
      </rPr>
      <t xml:space="preserve"> № KAZE-0073/22 от 09.04.2022 г. </t>
    </r>
    <r>
      <rPr>
        <sz val="16"/>
        <rFont val="Arial"/>
        <family val="2"/>
        <charset val="204"/>
      </rPr>
      <t xml:space="preserve">Общая протяженность сети электроснабжение 0,6кв - </t>
    </r>
    <r>
      <rPr>
        <b/>
        <sz val="16"/>
        <rFont val="Arial"/>
        <family val="2"/>
        <charset val="204"/>
      </rPr>
      <t xml:space="preserve">2,5 </t>
    </r>
    <r>
      <rPr>
        <sz val="16"/>
        <rFont val="Arial"/>
        <family val="2"/>
        <charset val="204"/>
      </rPr>
      <t>км. Общая протяженность -</t>
    </r>
    <r>
      <rPr>
        <b/>
        <sz val="16"/>
        <rFont val="Arial"/>
        <family val="2"/>
        <charset val="204"/>
      </rPr>
      <t xml:space="preserve"> 5,6</t>
    </r>
    <r>
      <rPr>
        <sz val="16"/>
        <rFont val="Arial"/>
        <family val="2"/>
        <charset val="204"/>
      </rPr>
      <t xml:space="preserve"> км. Нормативный срок </t>
    </r>
    <r>
      <rPr>
        <b/>
        <sz val="16"/>
        <rFont val="Arial"/>
        <family val="2"/>
        <charset val="204"/>
      </rPr>
      <t xml:space="preserve">4 </t>
    </r>
    <r>
      <rPr>
        <sz val="16"/>
        <rFont val="Arial"/>
        <family val="2"/>
        <charset val="204"/>
      </rPr>
      <t>месяца. Численность населения</t>
    </r>
    <r>
      <rPr>
        <b/>
        <sz val="16"/>
        <rFont val="Arial"/>
        <family val="2"/>
        <charset val="204"/>
      </rPr>
      <t xml:space="preserve"> 20 663</t>
    </r>
    <r>
      <rPr>
        <sz val="16"/>
        <rFont val="Arial"/>
        <family val="2"/>
        <charset val="204"/>
      </rPr>
      <t xml:space="preserve"> человек.
 </t>
    </r>
    <r>
      <rPr>
        <b/>
        <sz val="16"/>
        <rFont val="Arial"/>
        <family val="2"/>
        <charset val="204"/>
      </rPr>
      <t xml:space="preserve">
</t>
    </r>
  </si>
  <si>
    <r>
      <t xml:space="preserve">Проект переходящий с 2021 года. Договорная стоимость - </t>
    </r>
    <r>
      <rPr>
        <b/>
        <sz val="16"/>
        <color theme="1"/>
        <rFont val="Arial"/>
        <family val="2"/>
        <charset val="204"/>
      </rPr>
      <t>934,3</t>
    </r>
    <r>
      <rPr>
        <sz val="16"/>
        <color theme="1"/>
        <rFont val="Arial"/>
        <family val="2"/>
        <charset val="204"/>
      </rPr>
      <t xml:space="preserve"> млн.тг. Выделено до - 667,6 млн.тг. </t>
    </r>
    <r>
      <rPr>
        <i/>
        <sz val="16"/>
        <color theme="1"/>
        <rFont val="Arial"/>
        <family val="2"/>
        <charset val="204"/>
      </rPr>
      <t xml:space="preserve">(РБ - 463,8 млн.тг., МБ - 203,7 млн.тг.). </t>
    </r>
    <r>
      <rPr>
        <sz val="16"/>
        <color theme="1"/>
        <rFont val="Arial"/>
        <family val="2"/>
        <charset val="204"/>
      </rPr>
      <t>Из ОБ на завершение необходимо - 260,4 млн.тг.
Протяженность - 30 км.</t>
    </r>
  </si>
  <si>
    <r>
      <rPr>
        <sz val="16"/>
        <color theme="1"/>
        <rFont val="Arial"/>
        <family val="2"/>
        <charset val="204"/>
      </rPr>
      <t xml:space="preserve">Общая стоимость - </t>
    </r>
    <r>
      <rPr>
        <b/>
        <sz val="16"/>
        <color theme="1"/>
        <rFont val="Arial"/>
        <family val="2"/>
        <charset val="204"/>
      </rPr>
      <t>275,1</t>
    </r>
    <r>
      <rPr>
        <sz val="16"/>
        <color theme="1"/>
        <rFont val="Arial"/>
        <family val="2"/>
        <charset val="204"/>
      </rPr>
      <t xml:space="preserve"> млн.тг. До 2023 года выделено из ОБ </t>
    </r>
    <r>
      <rPr>
        <b/>
        <sz val="16"/>
        <color theme="1"/>
        <rFont val="Arial"/>
        <family val="2"/>
        <charset val="204"/>
      </rPr>
      <t>220,2</t>
    </r>
    <r>
      <rPr>
        <sz val="16"/>
        <color theme="1"/>
        <rFont val="Arial"/>
        <family val="2"/>
        <charset val="204"/>
      </rPr>
      <t xml:space="preserve"> млн.тг. На 2023 год из ОБ предусмотрено 49,9 млн.тг. Запрашиваемые средства были возвращены в областной бюджет в конце 2022 года в связи с неосвоением из за отставания от графика производства работ.</t>
    </r>
  </si>
  <si>
    <r>
      <rPr>
        <sz val="16"/>
        <rFont val="Arial"/>
        <family val="2"/>
        <charset val="204"/>
      </rPr>
      <t xml:space="preserve">Общая стоимость - </t>
    </r>
    <r>
      <rPr>
        <b/>
        <sz val="16"/>
        <rFont val="Arial"/>
        <family val="2"/>
        <charset val="204"/>
      </rPr>
      <t xml:space="preserve">536,8 млн.тг. </t>
    </r>
    <r>
      <rPr>
        <sz val="16"/>
        <rFont val="Arial"/>
        <family val="2"/>
        <charset val="204"/>
      </rPr>
      <t>На 2023 год из ОБ предусмотрено 283,0 млн.тг. Нормативный срок - 5 месяцев. Протяженность - 13,0 км. Дата последнего ремонта - 1972 год. Подъездная дорога обеспечивает связь сел Ушкудык, Токмансай с  автодорогой республиканского значения "Кандыагаш-Эмба-Шалкар-Иргиз".</t>
    </r>
  </si>
  <si>
    <r>
      <rPr>
        <sz val="16"/>
        <rFont val="Arial"/>
        <family val="2"/>
        <charset val="204"/>
      </rPr>
      <t>Общая стоимость -</t>
    </r>
    <r>
      <rPr>
        <b/>
        <sz val="16"/>
        <rFont val="Arial"/>
        <family val="2"/>
        <charset val="204"/>
      </rPr>
      <t xml:space="preserve"> 488,1 млн.тг.</t>
    </r>
    <r>
      <rPr>
        <sz val="16"/>
        <rFont val="Arial"/>
        <family val="2"/>
        <charset val="204"/>
      </rPr>
      <t xml:space="preserve"> На 2023 год из ОБ предусмотрено 257,3 млн.тг. Нормативный срок - 5 месяцев. Протяженность - 12,0 км. Дата последнего ремонта - 1972 год. Подъездная дорога обеспечивает связь сел Ушкудык, Токмансай с  автодорогой республиканского значения "Кандыагаш-Эмба-Шалкар-Иргиз".</t>
    </r>
  </si>
  <si>
    <r>
      <rPr>
        <sz val="16"/>
        <rFont val="Arial"/>
        <family val="2"/>
        <charset val="204"/>
      </rPr>
      <t xml:space="preserve">Общая стоимость - </t>
    </r>
    <r>
      <rPr>
        <b/>
        <sz val="16"/>
        <rFont val="Arial"/>
        <family val="2"/>
        <charset val="204"/>
      </rPr>
      <t xml:space="preserve">919,1 млн.тг. </t>
    </r>
    <r>
      <rPr>
        <sz val="16"/>
        <rFont val="Arial"/>
        <family val="2"/>
        <charset val="204"/>
      </rPr>
      <t>До 2023 года выделено из РБ 365,0 млн.тг, из ОБ 111,8 млн.тг. На 2023 год из ОБ предусмотрено 404,5 млн.тг. Запрашиваемые средства были возвращены в ОБ в 2022 году в связи с неосвоением из за отставания от графика производства работ. Данная автомобильная дорога обеспечивает связь сел Карауылкелды, Миялы, Оймауыт с автомобильной дорогой республиканского значения "Актобе-Атырау".</t>
    </r>
  </si>
  <si>
    <r>
      <t xml:space="preserve"> </t>
    </r>
    <r>
      <rPr>
        <sz val="16"/>
        <rFont val="Arial"/>
        <family val="2"/>
        <charset val="204"/>
      </rPr>
      <t xml:space="preserve">Общая стоимость - </t>
    </r>
    <r>
      <rPr>
        <b/>
        <sz val="16"/>
        <rFont val="Arial"/>
        <family val="2"/>
        <charset val="204"/>
      </rPr>
      <t>551,5 млн.тг.</t>
    </r>
    <r>
      <rPr>
        <sz val="16"/>
        <rFont val="Arial"/>
        <family val="2"/>
        <charset val="204"/>
      </rPr>
      <t xml:space="preserve"> На 2023 год из ОБ предусмотрено 275,8 млн.тг. Нормативный срок - 4 месяца. Протяженность - 14,0 км. Дата последнего ремонта - 1987 год. Данная подъездная автомобильная дорога обеспечивает связь села Кемерши с автомобильной дорогой республиканского значения "Актобе-Атырау". </t>
    </r>
  </si>
  <si>
    <r>
      <rPr>
        <sz val="16"/>
        <rFont val="Arial"/>
        <family val="2"/>
        <charset val="204"/>
      </rPr>
      <t>Общая стоимость -</t>
    </r>
    <r>
      <rPr>
        <b/>
        <sz val="16"/>
        <rFont val="Arial"/>
        <family val="2"/>
        <charset val="204"/>
      </rPr>
      <t xml:space="preserve"> 547,1 млн.тг.</t>
    </r>
    <r>
      <rPr>
        <sz val="16"/>
        <rFont val="Arial"/>
        <family val="2"/>
        <charset val="204"/>
      </rPr>
      <t xml:space="preserve"> На 2023 год из ОБ предусмотрено 273,5 млн.тг. Нормативный срок - 5 месяцев. Протяженность - 14,0 км. Дата последнего ремонта - 1987 год. Данная подъездная автомобильная дорога обеспечивает связь села Кемерши с автомобильной дорогой республиканского значения "Актобе-Атырау". </t>
    </r>
  </si>
  <si>
    <r>
      <rPr>
        <sz val="16"/>
        <rFont val="Arial"/>
        <family val="2"/>
        <charset val="204"/>
      </rPr>
      <t xml:space="preserve">Общая стоимость - </t>
    </r>
    <r>
      <rPr>
        <b/>
        <sz val="16"/>
        <rFont val="Arial"/>
        <family val="2"/>
        <charset val="204"/>
      </rPr>
      <t xml:space="preserve">527,7 млн.тг. </t>
    </r>
    <r>
      <rPr>
        <sz val="16"/>
        <rFont val="Arial"/>
        <family val="2"/>
        <charset val="204"/>
      </rPr>
      <t>До 2023 года выделено из РБ 126,3 млн.тг, из ОБ 54,9 млн.тг. На 2023 год из ОБ предусмотрено 205,2 млн.тг. Запрашиваемые средства были возвращены в РБ в 2022 году в связи с неосвоением из за отставания от графика производства работ.</t>
    </r>
  </si>
  <si>
    <r>
      <rPr>
        <sz val="16"/>
        <rFont val="Arial"/>
        <family val="2"/>
        <charset val="204"/>
      </rPr>
      <t xml:space="preserve">Общая стоимость - </t>
    </r>
    <r>
      <rPr>
        <b/>
        <sz val="16"/>
        <rFont val="Arial"/>
        <family val="2"/>
        <charset val="204"/>
      </rPr>
      <t>548,0 млн.тг.</t>
    </r>
    <r>
      <rPr>
        <sz val="16"/>
        <rFont val="Arial"/>
        <family val="2"/>
        <charset val="204"/>
      </rPr>
      <t xml:space="preserve"> До 2023 года выделено из РБ 38,0 млн.тг, из ОБ 1,2 млн.тг. На 2023 год из ОБ предусмотрено 272,5 млн.тг. Запрашиваемые средства были возвращены в РБ в 2022 году в связи с неосвоением из за отставания от графика производства работ.</t>
    </r>
  </si>
  <si>
    <r>
      <rPr>
        <sz val="16"/>
        <rFont val="Arial"/>
        <family val="2"/>
        <charset val="204"/>
      </rPr>
      <t xml:space="preserve">Общая стоимость - </t>
    </r>
    <r>
      <rPr>
        <b/>
        <sz val="16"/>
        <rFont val="Arial"/>
        <family val="2"/>
        <charset val="204"/>
      </rPr>
      <t>329,4 млн.тг.</t>
    </r>
    <r>
      <rPr>
        <sz val="16"/>
        <rFont val="Arial"/>
        <family val="2"/>
        <charset val="204"/>
      </rPr>
      <t xml:space="preserve"> До 2023 года выделено из РБ 164,4 млн.тг, из ОБ 4,6 млн.тг. На 2023 год из ОБ предусмотрено 160,0 млн.тг. Запрашиваемые средства являются неоплаченным обязательством по техническому надзору, принятым из НФ в 2022 году.</t>
    </r>
  </si>
  <si>
    <r>
      <rPr>
        <sz val="16"/>
        <rFont val="Arial"/>
        <family val="2"/>
        <charset val="204"/>
      </rPr>
      <t xml:space="preserve">Общая стоимость - </t>
    </r>
    <r>
      <rPr>
        <b/>
        <sz val="16"/>
        <rFont val="Arial"/>
        <family val="2"/>
        <charset val="204"/>
      </rPr>
      <t>703,4 млн.тг.</t>
    </r>
    <r>
      <rPr>
        <sz val="16"/>
        <rFont val="Arial"/>
        <family val="2"/>
        <charset val="204"/>
      </rPr>
      <t xml:space="preserve"> На 2023 год в рамках ТОХ предусмотрено 500,0 млн.тг. Нормативный срок - 5 месяцев. Протяженность - 10,6 км. Дата последнего ремонта - 1973 год. Данная автомобильная дорога обеспечивает связь сел Кобда, Сарбулак с автомобильной дорогой республиканского значения "Самара-Шымкент".</t>
    </r>
  </si>
  <si>
    <r>
      <rPr>
        <sz val="16"/>
        <rFont val="Arial"/>
        <family val="2"/>
        <charset val="204"/>
      </rPr>
      <t>Общая стоимость -</t>
    </r>
    <r>
      <rPr>
        <b/>
        <sz val="16"/>
        <rFont val="Arial"/>
        <family val="2"/>
        <charset val="204"/>
      </rPr>
      <t xml:space="preserve"> 841,1 млн.тг.</t>
    </r>
    <r>
      <rPr>
        <sz val="16"/>
        <rFont val="Arial"/>
        <family val="2"/>
        <charset val="204"/>
      </rPr>
      <t xml:space="preserve"> На 2023 год из ОБ предусмотрено 420,6 млн.тг. Нормативный срок - 4,5 месяца. Протяженность - 13,3 км. Дата последнего ремонта - 1973 год. Данная автомобильная дорога обеспечивает связь сел Бестау, Жарсай с автомобильной дорогой республиканского значения "Самара-Шымкент". </t>
    </r>
  </si>
  <si>
    <r>
      <rPr>
        <sz val="16"/>
        <rFont val="Arial"/>
        <family val="2"/>
        <charset val="204"/>
      </rPr>
      <t xml:space="preserve">Общая стоимость - </t>
    </r>
    <r>
      <rPr>
        <b/>
        <sz val="16"/>
        <rFont val="Arial"/>
        <family val="2"/>
        <charset val="204"/>
      </rPr>
      <t>789,4 млн.тг.</t>
    </r>
    <r>
      <rPr>
        <sz val="16"/>
        <rFont val="Arial"/>
        <family val="2"/>
        <charset val="204"/>
      </rPr>
      <t xml:space="preserve"> На 2023 год из ОБ предусмотрено 394,7 млн.тг. Нормативный срок - 4,7 месяца. Протяженность - 12,3 км. Дата последнего ремонта - 1974 год. Данная автомобильная дорога обеспечивает связь сел Бестау, Жарсай с автомобильной дорогой республиканского значения "Самара-Шымкент".</t>
    </r>
  </si>
  <si>
    <r>
      <t xml:space="preserve">Общая стоимость - </t>
    </r>
    <r>
      <rPr>
        <b/>
        <sz val="16"/>
        <rFont val="Arial"/>
        <family val="2"/>
        <charset val="204"/>
      </rPr>
      <t xml:space="preserve">894,3 млн.тг. </t>
    </r>
    <r>
      <rPr>
        <sz val="16"/>
        <rFont val="Arial"/>
        <family val="2"/>
        <charset val="204"/>
      </rPr>
      <t>На 2023 год в рамках ТОХ предусмотрено 597,4 млн.тг. Нормативный срок - 7 месяцев. Протяженность -  14,8 км. Дата последнего ремонта - 2010 год. Данная подъездная  автомобильная дорога обеспечивает связь села Отек с автомобильной дорогой республиканского значения "Самара-Шымкент".</t>
    </r>
  </si>
  <si>
    <r>
      <rPr>
        <sz val="16"/>
        <color theme="1"/>
        <rFont val="Arial"/>
        <family val="2"/>
        <charset val="204"/>
      </rPr>
      <t xml:space="preserve">Общая стоимость - </t>
    </r>
    <r>
      <rPr>
        <b/>
        <sz val="16"/>
        <color theme="1"/>
        <rFont val="Arial"/>
        <family val="2"/>
        <charset val="204"/>
      </rPr>
      <t>1,2</t>
    </r>
    <r>
      <rPr>
        <sz val="16"/>
        <color theme="1"/>
        <rFont val="Arial"/>
        <family val="2"/>
        <charset val="204"/>
      </rPr>
      <t xml:space="preserve"> млрд.тг. До 2023 года выделено из РБ 175,7 млн.тг, из ОБ 825,7 млн.тг. На 2023 год из ОБ предусмотрено 147,3 млн.тг. Запрашиваемые средства были возвращены в ОБ в 2022 году в связи с неосвоением из за отставания от графика производства работ.</t>
    </r>
  </si>
  <si>
    <r>
      <rPr>
        <sz val="16"/>
        <rFont val="Arial"/>
        <family val="2"/>
        <charset val="204"/>
      </rPr>
      <t xml:space="preserve">Общая стоимость - </t>
    </r>
    <r>
      <rPr>
        <b/>
        <sz val="16"/>
        <rFont val="Arial"/>
        <family val="2"/>
        <charset val="204"/>
      </rPr>
      <t>174,3 млн.тг.</t>
    </r>
    <r>
      <rPr>
        <sz val="16"/>
        <rFont val="Arial"/>
        <family val="2"/>
        <charset val="204"/>
      </rPr>
      <t xml:space="preserve"> До 2023 года выделено из ОБ 137,1 млн.тг. Запрашиваемые средства были сняты при уточнении ОБ в мае 2022 года.</t>
    </r>
  </si>
  <si>
    <r>
      <rPr>
        <sz val="16"/>
        <color theme="1"/>
        <rFont val="Arial"/>
        <family val="2"/>
        <charset val="204"/>
      </rPr>
      <t xml:space="preserve">Общая стоимость - </t>
    </r>
    <r>
      <rPr>
        <b/>
        <sz val="16"/>
        <color theme="1"/>
        <rFont val="Arial"/>
        <family val="2"/>
        <charset val="204"/>
      </rPr>
      <t>377,3</t>
    </r>
    <r>
      <rPr>
        <sz val="16"/>
        <color theme="1"/>
        <rFont val="Arial"/>
        <family val="2"/>
        <charset val="204"/>
      </rPr>
      <t xml:space="preserve"> млн.тг.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- 5 месяцев. Протяженность - 3,1 км. Данной дорогой пользуются жители с.Жаркамыс с численностью населения 1,8 тыс.человек.</t>
    </r>
    <r>
      <rPr>
        <b/>
        <sz val="16"/>
        <color theme="1"/>
        <rFont val="Arial"/>
        <family val="2"/>
        <charset val="204"/>
      </rPr>
      <t xml:space="preserve"> </t>
    </r>
  </si>
  <si>
    <r>
      <rPr>
        <sz val="16"/>
        <color theme="1"/>
        <rFont val="Arial"/>
        <family val="2"/>
        <charset val="204"/>
      </rPr>
      <t xml:space="preserve">Общая стоимость - </t>
    </r>
    <r>
      <rPr>
        <b/>
        <sz val="16"/>
        <color theme="1"/>
        <rFont val="Arial"/>
        <family val="2"/>
        <charset val="204"/>
      </rPr>
      <t>267,1</t>
    </r>
    <r>
      <rPr>
        <sz val="16"/>
        <color theme="1"/>
        <rFont val="Arial"/>
        <family val="2"/>
        <charset val="204"/>
      </rPr>
      <t xml:space="preserve"> млн.тг. Проект поддержан в рамках проекта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- 6 месяцев. Протяженность - 3,2 км. Данной дорогой пользуются жители с.Кемерши с численностью населения 1,2 тысяч человек. </t>
    </r>
  </si>
  <si>
    <r>
      <rPr>
        <sz val="16"/>
        <color theme="1"/>
        <rFont val="Arial"/>
        <family val="2"/>
        <charset val="204"/>
      </rPr>
      <t xml:space="preserve">Общая стоимость - </t>
    </r>
    <r>
      <rPr>
        <b/>
        <sz val="16"/>
        <color theme="1"/>
        <rFont val="Arial"/>
        <family val="2"/>
        <charset val="204"/>
      </rPr>
      <t>372,7</t>
    </r>
    <r>
      <rPr>
        <sz val="16"/>
        <color theme="1"/>
        <rFont val="Arial"/>
        <family val="2"/>
        <charset val="204"/>
      </rPr>
      <t xml:space="preserve"> млн.тг.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- 5,5 месяцев. Протяженность - 3,1 км. Данной дорогой пользуются жители с.Иргиз с численностью населения 6,0 тыс.человек. </t>
    </r>
  </si>
  <si>
    <r>
      <rPr>
        <sz val="16"/>
        <color theme="1"/>
        <rFont val="Arial"/>
        <family val="2"/>
        <charset val="204"/>
      </rPr>
      <t xml:space="preserve">Общая стоимость - </t>
    </r>
    <r>
      <rPr>
        <b/>
        <sz val="16"/>
        <color theme="1"/>
        <rFont val="Arial"/>
        <family val="2"/>
        <charset val="204"/>
      </rPr>
      <t>159,6</t>
    </r>
    <r>
      <rPr>
        <sz val="16"/>
        <color theme="1"/>
        <rFont val="Arial"/>
        <family val="2"/>
        <charset val="204"/>
      </rPr>
      <t xml:space="preserve"> млн.тг.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- 7 месяцев. Протяженность - 1,2 км. Данной дорогой пользуются жители с.Терисаккан с численностью населения 835 человек. </t>
    </r>
  </si>
  <si>
    <r>
      <rPr>
        <sz val="16"/>
        <color theme="1"/>
        <rFont val="Arial"/>
        <family val="2"/>
        <charset val="204"/>
      </rPr>
      <t xml:space="preserve">Общая стоимость - </t>
    </r>
    <r>
      <rPr>
        <b/>
        <sz val="16"/>
        <color theme="1"/>
        <rFont val="Arial"/>
        <family val="2"/>
        <charset val="204"/>
      </rPr>
      <t>142,8</t>
    </r>
    <r>
      <rPr>
        <sz val="16"/>
        <color theme="1"/>
        <rFont val="Arial"/>
        <family val="2"/>
        <charset val="204"/>
      </rPr>
      <t xml:space="preserve"> млн.тг.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- 8 месяцев. Протяженность - 1,1 км. Данной дорогой пользуются жители с.Кобда с численностью населения 6,3 тысяч человек. </t>
    </r>
  </si>
  <si>
    <r>
      <rPr>
        <sz val="16"/>
        <color theme="1"/>
        <rFont val="Arial"/>
        <family val="2"/>
        <charset val="204"/>
      </rPr>
      <t xml:space="preserve">Общая стоимость - </t>
    </r>
    <r>
      <rPr>
        <b/>
        <sz val="16"/>
        <color theme="1"/>
        <rFont val="Arial"/>
        <family val="2"/>
        <charset val="204"/>
      </rPr>
      <t>463,4 млн.тг.</t>
    </r>
    <r>
      <rPr>
        <sz val="16"/>
        <color theme="1"/>
        <rFont val="Arial"/>
        <family val="2"/>
        <charset val="204"/>
      </rPr>
      <t xml:space="preserve">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- 6 месяцев. Протяженность - 2,9 км. Данной дорогой пользуются жители с.Талдысай с численностью населения 977 человек. </t>
    </r>
  </si>
  <si>
    <r>
      <rPr>
        <sz val="16"/>
        <color theme="1"/>
        <rFont val="Arial"/>
        <family val="2"/>
        <charset val="204"/>
      </rPr>
      <t xml:space="preserve">Общая стоимость - </t>
    </r>
    <r>
      <rPr>
        <b/>
        <sz val="16"/>
        <color theme="1"/>
        <rFont val="Arial"/>
        <family val="2"/>
        <charset val="204"/>
      </rPr>
      <t>90,3 млн.тг.</t>
    </r>
    <r>
      <rPr>
        <sz val="16"/>
        <color theme="1"/>
        <rFont val="Arial"/>
        <family val="2"/>
        <charset val="204"/>
      </rPr>
      <t xml:space="preserve"> Проект поддержан на уточнение РБ 2023 года в рамках </t>
    </r>
    <r>
      <rPr>
        <b/>
        <sz val="16"/>
        <color theme="1"/>
        <rFont val="Arial"/>
        <family val="2"/>
        <charset val="204"/>
      </rPr>
      <t>"Ауыл-ел бесігі".</t>
    </r>
    <r>
      <rPr>
        <sz val="16"/>
        <color theme="1"/>
        <rFont val="Arial"/>
        <family val="2"/>
        <charset val="204"/>
      </rPr>
      <t xml:space="preserve"> Необходимо выделить 10% софинансирования из ОБ. Нормативный срок - 6 месяцев. Протяженность - 0,9 км. Данной дорогой пользуются жители с.Кобда с численностью населения 6,3 тысяч человек. </t>
    </r>
  </si>
  <si>
    <r>
      <t xml:space="preserve"> Общая стоимость - </t>
    </r>
    <r>
      <rPr>
        <b/>
        <sz val="16"/>
        <rFont val="Arial"/>
        <family val="2"/>
        <charset val="204"/>
      </rPr>
      <t xml:space="preserve">79,0 млн.тг. </t>
    </r>
    <r>
      <rPr>
        <sz val="16"/>
        <rFont val="Arial"/>
        <family val="2"/>
        <charset val="204"/>
      </rPr>
      <t>До 2023 года выделено из райбюджета 55,6 млн.тг. Запрашиваемые средства были возвращены в ОБ в 2022 году в связи с неосвоением из за отставания от графика производства работ.</t>
    </r>
  </si>
  <si>
    <r>
      <t xml:space="preserve">Общая стоимость - </t>
    </r>
    <r>
      <rPr>
        <b/>
        <sz val="16"/>
        <color theme="1"/>
        <rFont val="Arial"/>
        <family val="2"/>
        <charset val="204"/>
      </rPr>
      <t xml:space="preserve">21,1 млн.тг. </t>
    </r>
    <r>
      <rPr>
        <sz val="16"/>
        <color theme="1"/>
        <rFont val="Arial"/>
        <family val="2"/>
        <charset val="204"/>
      </rPr>
      <t>Данной дорогой пользуются жители с. Т.Жургенова с населением 6668 тыс. человек. Вдоль данной дороги расположены дома построенные для работников Ж/Д станции. А так же пролегает железная дорога.</t>
    </r>
  </si>
  <si>
    <r>
      <t xml:space="preserve"> Общая стоимость - </t>
    </r>
    <r>
      <rPr>
        <b/>
        <sz val="16"/>
        <color theme="1"/>
        <rFont val="Arial"/>
        <family val="2"/>
        <charset val="204"/>
      </rPr>
      <t>64 млн.тг.</t>
    </r>
    <r>
      <rPr>
        <sz val="16"/>
        <color theme="1"/>
        <rFont val="Arial"/>
        <family val="2"/>
        <charset val="204"/>
      </rPr>
      <t xml:space="preserve"> Данной дорогой пользуются жители с. Т.Жургенова с населением 6668 тыс. человек. Вдоль данной дороги расположены 18 домов и элеваторная станция.</t>
    </r>
  </si>
  <si>
    <r>
      <t xml:space="preserve"> Общая стоимость - </t>
    </r>
    <r>
      <rPr>
        <b/>
        <sz val="16"/>
        <color theme="1"/>
        <rFont val="Arial"/>
        <family val="2"/>
        <charset val="204"/>
      </rPr>
      <t>47 млн.тг.</t>
    </r>
    <r>
      <rPr>
        <sz val="16"/>
        <color theme="1"/>
        <rFont val="Arial"/>
        <family val="2"/>
        <charset val="204"/>
      </rPr>
      <t xml:space="preserve"> Данной дорогой пользуются жители с. Т.Жургенова с населением 6668 тыс. человек. Вдоль данной дороги расположены дома построенные для работников Ж/Д станции. А так же пролегает железная дорога.</t>
    </r>
  </si>
  <si>
    <r>
      <rPr>
        <sz val="16"/>
        <color theme="1"/>
        <rFont val="Arial"/>
        <family val="2"/>
        <charset val="204"/>
      </rPr>
      <t xml:space="preserve">Общая стоимость - </t>
    </r>
    <r>
      <rPr>
        <b/>
        <sz val="16"/>
        <color theme="1"/>
        <rFont val="Arial"/>
        <family val="2"/>
        <charset val="204"/>
      </rPr>
      <t>37 млн.тг.</t>
    </r>
    <r>
      <rPr>
        <sz val="16"/>
        <color theme="1"/>
        <rFont val="Arial"/>
        <family val="2"/>
        <charset val="204"/>
      </rPr>
      <t xml:space="preserve"> Данной дорогой пользуются жители с. Аралтогай с населением 882 человек. Данное село является спутниковым и имеет средний потенциал развития</t>
    </r>
    <r>
      <rPr>
        <b/>
        <sz val="16"/>
        <color theme="1"/>
        <rFont val="Arial"/>
        <family val="2"/>
        <charset val="204"/>
      </rPr>
      <t>.</t>
    </r>
  </si>
  <si>
    <r>
      <t>Стоимость разработки ПСД -</t>
    </r>
    <r>
      <rPr>
        <b/>
        <sz val="16"/>
        <rFont val="Arial"/>
        <family val="2"/>
        <charset val="204"/>
      </rPr>
      <t xml:space="preserve"> 21 250,0 тыс.тг, </t>
    </r>
    <r>
      <rPr>
        <sz val="16"/>
        <rFont val="Arial"/>
        <family val="2"/>
        <charset val="204"/>
      </rPr>
      <t>стоимость проведения ГЭ предварительно 2 000,0 тыс.тг. В настоящее время ПСД разработана. Данной дорогой пользуются жители г. Актобе с населением 600 тыс. человек. Кроме того данная а/д обеспечит дополнительный въезд в мкр. Батыс-2.</t>
    </r>
  </si>
  <si>
    <r>
      <t xml:space="preserve">Договорная ст-ть </t>
    </r>
    <r>
      <rPr>
        <b/>
        <sz val="16"/>
        <color theme="1"/>
        <rFont val="Arial"/>
        <family val="2"/>
        <charset val="204"/>
      </rPr>
      <t xml:space="preserve">155,8 </t>
    </r>
    <r>
      <rPr>
        <sz val="16"/>
        <color theme="1"/>
        <rFont val="Arial"/>
        <family val="2"/>
        <charset val="204"/>
      </rPr>
      <t xml:space="preserve">млн.тг. Подрядчик ТОО "ГрадСтройСервис"
До 2023 году освоено - </t>
    </r>
    <r>
      <rPr>
        <b/>
        <sz val="16"/>
        <color theme="1"/>
        <rFont val="Arial"/>
        <family val="2"/>
        <charset val="204"/>
      </rPr>
      <t>78,5</t>
    </r>
    <r>
      <rPr>
        <sz val="16"/>
        <color theme="1"/>
        <rFont val="Arial"/>
        <family val="2"/>
        <charset val="204"/>
      </rPr>
      <t xml:space="preserve"> млн.тг. Уточнением РБ в 2023 году доведено на доиспользование  - 50,2 млн.тенге
</t>
    </r>
    <r>
      <rPr>
        <b/>
        <sz val="16"/>
        <color theme="1"/>
        <rFont val="Arial"/>
        <family val="2"/>
        <charset val="204"/>
      </rPr>
      <t>Ауыл Ел бесиги</t>
    </r>
  </si>
  <si>
    <t>Средний ремонт а/д районного значения "Ойыл-Караой"  уч  0-15 км Уилского района района</t>
  </si>
  <si>
    <r>
      <t xml:space="preserve">Стоимость проекта </t>
    </r>
    <r>
      <rPr>
        <b/>
        <sz val="16"/>
        <rFont val="Arial"/>
        <family val="2"/>
        <charset val="204"/>
      </rPr>
      <t>167,0</t>
    </r>
    <r>
      <rPr>
        <sz val="16"/>
        <rFont val="Arial"/>
        <family val="2"/>
        <charset val="204"/>
      </rPr>
      <t xml:space="preserve"> млн.тг. Выделено до 2023 г.</t>
    </r>
    <r>
      <rPr>
        <b/>
        <sz val="16"/>
        <rFont val="Arial"/>
        <family val="2"/>
        <charset val="204"/>
      </rPr>
      <t xml:space="preserve"> 118,2</t>
    </r>
    <r>
      <rPr>
        <sz val="16"/>
        <rFont val="Arial"/>
        <family val="2"/>
        <charset val="204"/>
      </rPr>
      <t xml:space="preserve"> млн.тг. </t>
    </r>
    <r>
      <rPr>
        <i/>
        <sz val="16"/>
        <rFont val="Arial"/>
        <family val="2"/>
        <charset val="204"/>
      </rPr>
      <t xml:space="preserve">(РБ - </t>
    </r>
    <r>
      <rPr>
        <b/>
        <i/>
        <sz val="16"/>
        <rFont val="Arial"/>
        <family val="2"/>
        <charset val="204"/>
      </rPr>
      <t xml:space="preserve">110,8 </t>
    </r>
    <r>
      <rPr>
        <i/>
        <sz val="16"/>
        <rFont val="Arial"/>
        <family val="2"/>
        <charset val="204"/>
      </rPr>
      <t xml:space="preserve">млн.тг., ОБ - </t>
    </r>
    <r>
      <rPr>
        <b/>
        <i/>
        <sz val="16"/>
        <rFont val="Arial"/>
        <family val="2"/>
        <charset val="204"/>
      </rPr>
      <t>7,4</t>
    </r>
    <r>
      <rPr>
        <i/>
        <sz val="16"/>
        <rFont val="Arial"/>
        <family val="2"/>
        <charset val="204"/>
      </rPr>
      <t xml:space="preserve"> млн.тг.). </t>
    </r>
    <r>
      <rPr>
        <sz val="16"/>
        <rFont val="Arial"/>
        <family val="2"/>
        <charset val="204"/>
      </rPr>
      <t xml:space="preserve">В 2022 г. выделено </t>
    </r>
    <r>
      <rPr>
        <b/>
        <sz val="16"/>
        <rFont val="Arial"/>
        <family val="2"/>
        <charset val="204"/>
      </rPr>
      <t xml:space="preserve">43 287,0 </t>
    </r>
    <r>
      <rPr>
        <sz val="16"/>
        <rFont val="Arial"/>
        <family val="2"/>
        <charset val="204"/>
      </rPr>
      <t xml:space="preserve">тыс.тг. Однако по итогам года, в связи со срывом сроков графика производства работ подрядной организацей, выделенные средства неосвоены. Направлено исковое заявление о признании недобросовестным участником государственных закупок. 
Для завершения проекта необходимо </t>
    </r>
    <r>
      <rPr>
        <b/>
        <sz val="16"/>
        <rFont val="Arial"/>
        <family val="2"/>
        <charset val="204"/>
      </rPr>
      <t>43 287,0 т</t>
    </r>
    <r>
      <rPr>
        <sz val="16"/>
        <rFont val="Arial"/>
        <family val="2"/>
        <charset val="204"/>
      </rPr>
      <t xml:space="preserve">ыс.тенге. Поддержано из РБ 7,4 млн.тг.
Точка подключения к </t>
    </r>
    <r>
      <rPr>
        <b/>
        <sz val="16"/>
        <rFont val="Arial"/>
        <family val="2"/>
        <charset val="204"/>
      </rPr>
      <t>с.Комсомол</t>
    </r>
    <r>
      <rPr>
        <sz val="16"/>
        <color rgb="FFFF0000"/>
        <rFont val="Arial"/>
        <family val="2"/>
        <charset val="204"/>
      </rPr>
      <t xml:space="preserve">
</t>
    </r>
    <r>
      <rPr>
        <sz val="16"/>
        <rFont val="Arial"/>
        <family val="2"/>
        <charset val="204"/>
      </rPr>
      <t xml:space="preserve">Численность населения </t>
    </r>
    <r>
      <rPr>
        <b/>
        <sz val="16"/>
        <rFont val="Arial"/>
        <family val="2"/>
        <charset val="204"/>
      </rPr>
      <t xml:space="preserve">1 245 </t>
    </r>
    <r>
      <rPr>
        <sz val="16"/>
        <rFont val="Arial"/>
        <family val="2"/>
        <charset val="204"/>
      </rPr>
      <t>чел.</t>
    </r>
  </si>
  <si>
    <r>
      <t xml:space="preserve">Общая ст-ть </t>
    </r>
    <r>
      <rPr>
        <b/>
        <sz val="16"/>
        <rFont val="Arial"/>
        <family val="2"/>
        <charset val="204"/>
      </rPr>
      <t>611,7 млн.тг.</t>
    </r>
    <r>
      <rPr>
        <sz val="16"/>
        <rFont val="Arial"/>
        <family val="2"/>
        <charset val="204"/>
      </rPr>
      <t xml:space="preserve"> Запрашиваемые средства были возвращены в республиканский бюджет в 2022 году в связи с неосвоением из за отставания от графика производства работ. Нормативный срок - 9 месяцев. Выделено до 2023 г. 590 млн.тг. На завершение необходимо  21,6 млн.тг. Протяженность - 15,0 км (в рамках ТОХ). Данной дорогой пользуются жители с. Уил с. Караой с общей численностью 7 328 человек. Данные села являются Опорными.</t>
    </r>
  </si>
  <si>
    <r>
      <t xml:space="preserve">Общая ст-ть </t>
    </r>
    <r>
      <rPr>
        <b/>
        <sz val="16"/>
        <rFont val="Arial"/>
        <family val="2"/>
        <charset val="204"/>
      </rPr>
      <t>675,1 млн.тг</t>
    </r>
    <r>
      <rPr>
        <sz val="16"/>
        <rFont val="Arial"/>
        <family val="2"/>
        <charset val="204"/>
      </rPr>
      <t xml:space="preserve">. Освоено до 2023 года 174,9 млн.тг. На утверждении бюджета выделено 415,9 млн.тг. Запрашиваемые средства были возвращены в республиканский бюджет в 2022 году в связи с неосвоением из за отставания от графика производства работ. Нормативный срок - 9 месяцев. На завершение необходимо  84,2 млн.тг. Протяженность - 15,0 км.
(в рамках ТОХ)    Данной дорогой, пользуются жители с. Уил с. Караой с общей численностью 7 328 человек. Данные села являются Опорными. </t>
    </r>
  </si>
  <si>
    <r>
      <t xml:space="preserve">Общая ст-ть </t>
    </r>
    <r>
      <rPr>
        <b/>
        <sz val="16"/>
        <rFont val="Arial"/>
        <family val="2"/>
        <charset val="204"/>
      </rPr>
      <t>718,6 млн.тг.</t>
    </r>
    <r>
      <rPr>
        <sz val="16"/>
        <rFont val="Arial"/>
        <family val="2"/>
        <charset val="204"/>
      </rPr>
      <t xml:space="preserve"> Освоено до 2023 года 45,1 млн.тг. На утверждении бюджета выделено 568,4 млн.тг. Запрашиваемые средства были возвращены в республиканский бюджет в 2022 году в связи с неосвоением из за отставания от графика производства работ. Нормативный срок - 9 месяцев. На завершение необходимо 105,1 млн.тг. Протяженность - 15,0 км.
(в рамках ТОХ)   Данной дорогой пользуются жители с. Уил с. Караой с общей численностью 7 328 человек. Данные села являются Опорными. </t>
    </r>
  </si>
  <si>
    <r>
      <rPr>
        <sz val="16"/>
        <color theme="1"/>
        <rFont val="Arial"/>
        <family val="2"/>
        <charset val="204"/>
      </rPr>
      <t xml:space="preserve">Общая стоимость - </t>
    </r>
    <r>
      <rPr>
        <b/>
        <sz val="16"/>
        <color theme="1"/>
        <rFont val="Arial"/>
        <family val="2"/>
        <charset val="204"/>
      </rPr>
      <t xml:space="preserve">511,2 млн.тг. </t>
    </r>
    <r>
      <rPr>
        <sz val="16"/>
        <color theme="1"/>
        <rFont val="Arial"/>
        <family val="2"/>
        <charset val="204"/>
      </rPr>
      <t>Освоено до 2023 года 220,8 млн.тг. На утверждении бюджета выделено 264,5 млн.тг. Нормативный срок - 5 месяцев. Протяженность - 15,0 км. Дата последнего ремонта - 1972 год. Подъездная дорога обеспечивает связь сел Ушкудык, Токмансай с  автодорогой республиканского значения "Кандыагаш-Эмба-Шалкар-Иргиз".</t>
    </r>
  </si>
  <si>
    <r>
      <rPr>
        <sz val="16"/>
        <color theme="1"/>
        <rFont val="Arial"/>
        <family val="2"/>
        <charset val="204"/>
      </rPr>
      <t>Проект переходящий с 2022 года. Общая стоимость -</t>
    </r>
    <r>
      <rPr>
        <b/>
        <sz val="16"/>
        <color theme="1"/>
        <rFont val="Arial"/>
        <family val="2"/>
        <charset val="204"/>
      </rPr>
      <t xml:space="preserve"> 557,7 млн.тг</t>
    </r>
    <r>
      <rPr>
        <sz val="16"/>
        <color theme="1"/>
        <rFont val="Arial"/>
        <family val="2"/>
        <charset val="204"/>
      </rPr>
      <t>. Освоено до 2023 года 184,1 млн.тг. На утверждении бюджета выделено 356,6 млн.тг. Нормативный срок - 9 месяцев. На завершение необходимо 16,8 млн.тг. Протяженность - 13,8 км. (в рамках ТОХ)</t>
    </r>
    <r>
      <rPr>
        <b/>
        <sz val="16"/>
        <color theme="1"/>
        <rFont val="Arial"/>
        <family val="2"/>
        <charset val="204"/>
      </rPr>
      <t xml:space="preserve">  </t>
    </r>
  </si>
  <si>
    <r>
      <rPr>
        <sz val="16"/>
        <color theme="1"/>
        <rFont val="Arial"/>
        <family val="2"/>
        <charset val="204"/>
      </rPr>
      <t>Проект переходящий с 2022 года.</t>
    </r>
    <r>
      <rPr>
        <b/>
        <sz val="16"/>
        <color theme="1"/>
        <rFont val="Arial"/>
        <family val="2"/>
        <charset val="204"/>
      </rPr>
      <t xml:space="preserve"> </t>
    </r>
    <r>
      <rPr>
        <sz val="16"/>
        <color theme="1"/>
        <rFont val="Arial"/>
        <family val="2"/>
        <charset val="204"/>
      </rPr>
      <t xml:space="preserve">Общая стоимость - </t>
    </r>
    <r>
      <rPr>
        <b/>
        <sz val="16"/>
        <color theme="1"/>
        <rFont val="Arial"/>
        <family val="2"/>
        <charset val="204"/>
      </rPr>
      <t>588,9 млн.тг.</t>
    </r>
    <r>
      <rPr>
        <sz val="16"/>
        <color theme="1"/>
        <rFont val="Arial"/>
        <family val="2"/>
        <charset val="204"/>
      </rPr>
      <t xml:space="preserve"> Освоено до 2023 года 261,8 млн.тг. На утверждении бюджета выделено 288,1 млн.тг. Нормативный срок - 9 месяцев. На завершение необходимо 39 млн.тг. Протяженность - 15,0 км, на сегодняшний день ведется укладка дороги. </t>
    </r>
    <r>
      <rPr>
        <b/>
        <sz val="16"/>
        <color theme="1"/>
        <rFont val="Arial"/>
        <family val="2"/>
        <charset val="204"/>
      </rPr>
      <t xml:space="preserve">(в рамках ТОХ)  </t>
    </r>
  </si>
  <si>
    <r>
      <rPr>
        <sz val="16"/>
        <color theme="1"/>
        <rFont val="Arial"/>
        <family val="2"/>
        <charset val="204"/>
      </rPr>
      <t>Проект переходящий с 2022 года. Общая стоимость -</t>
    </r>
    <r>
      <rPr>
        <b/>
        <sz val="16"/>
        <color theme="1"/>
        <rFont val="Arial"/>
        <family val="2"/>
        <charset val="204"/>
      </rPr>
      <t xml:space="preserve"> 458,9 млн.тг.</t>
    </r>
    <r>
      <rPr>
        <sz val="16"/>
        <color theme="1"/>
        <rFont val="Arial"/>
        <family val="2"/>
        <charset val="204"/>
      </rPr>
      <t xml:space="preserve"> Освоено до 2023 года 250,9 млн.тг. На утверждении бюджета выделено 160,9 млн.тг. Нормативный срок - 8 месяцев. На завершение необходимо 47 млн.тг. Протяженность - 11,4 км. </t>
    </r>
  </si>
  <si>
    <r>
      <t xml:space="preserve">Проект переходящий с 2022 года. Общая стоимость - </t>
    </r>
    <r>
      <rPr>
        <b/>
        <sz val="16"/>
        <color theme="1"/>
        <rFont val="Arial"/>
        <family val="2"/>
        <charset val="204"/>
      </rPr>
      <t>794,7 млн.тг.</t>
    </r>
    <r>
      <rPr>
        <sz val="16"/>
        <color theme="1"/>
        <rFont val="Arial"/>
        <family val="2"/>
        <charset val="204"/>
      </rPr>
      <t xml:space="preserve"> Освоено до 2023 года 121,2 млн.тг. На утверждении бюджета выделено 592,2 млн.тг. Нормативный срок - 9 месяцев. На завершение необходимо 81,3 млн.тг. Протяженность - 15,0 км, на сегодняшний день ведется укладка дороги. 
(в рамках ТОХ)  </t>
    </r>
  </si>
  <si>
    <r>
      <t xml:space="preserve">Проект переходящий с 2022 года. Общая стоимость - </t>
    </r>
    <r>
      <rPr>
        <b/>
        <sz val="16"/>
        <color theme="1"/>
        <rFont val="Arial"/>
        <family val="2"/>
        <charset val="204"/>
      </rPr>
      <t>718,9 млн.тг.</t>
    </r>
    <r>
      <rPr>
        <sz val="16"/>
        <color theme="1"/>
        <rFont val="Arial"/>
        <family val="2"/>
        <charset val="204"/>
      </rPr>
      <t xml:space="preserve"> Освоено до 2023 года 109,2 млн.тг. На утверждении бюджета выделено 535,9 млн.тг. Нормативный срок - 9 месяцев. На завершение необходимо 73,7 млн.тг. Протяженность - 13,0 км, на сегодняшний день ведется профилирование дороги. 
(в рамках ТОХ)  </t>
    </r>
  </si>
  <si>
    <r>
      <rPr>
        <sz val="16"/>
        <rFont val="Arial"/>
        <family val="2"/>
        <charset val="204"/>
      </rPr>
      <t xml:space="preserve">Общая стоимость - </t>
    </r>
    <r>
      <rPr>
        <b/>
        <sz val="16"/>
        <rFont val="Arial"/>
        <family val="2"/>
        <charset val="204"/>
      </rPr>
      <t>36,7 млн.тг.</t>
    </r>
    <r>
      <rPr>
        <sz val="16"/>
        <rFont val="Arial"/>
        <family val="2"/>
        <charset val="204"/>
      </rPr>
      <t xml:space="preserve"> Освоено до 2023 года 24,1 млн.тг. На утверждении бюджета выделено 3,7 млн.тг. Запрашиваемые средства являются неосвоенной суммой из НФ в связи с непредставлением акта работ.</t>
    </r>
  </si>
  <si>
    <r>
      <t xml:space="preserve">НА ЗАВЕРШЕНИЕ
</t>
    </r>
    <r>
      <rPr>
        <sz val="16"/>
        <color theme="1"/>
        <rFont val="Arial"/>
        <family val="2"/>
        <charset val="204"/>
      </rPr>
      <t xml:space="preserve"> Последний ремонта проводился в 2019 году. На сегодняшний день данный участок автодороги областного значения находится в неудовлетворительном состоянии. По результатам обследования выявлены следующие дефекты: заметны значительные ямы, волны, просадка обочин, местами отсутствует укрепление обочин,отсутствуют дорожные знаки и дорожные разметки. Требуется ресайклирование существующей дорожной одежды, устройство дорожного покрытия, укрепление обочин. Средства предусмотрены на получение экспертизы</t>
    </r>
  </si>
  <si>
    <r>
      <t xml:space="preserve">НА ЗАВЕРШЕНИЕ 
</t>
    </r>
    <r>
      <rPr>
        <sz val="16"/>
        <color theme="1"/>
        <rFont val="Arial"/>
        <family val="2"/>
        <charset val="204"/>
      </rPr>
      <t xml:space="preserve"> Последний ремонта проводился в 2019 году. На сегодняшний день данный участок автодороги областного значения находится в неудовлетворительном состоянии. По результатам обследования выявлены следующие дефекты: заметны значительные ямы, волны, просадка обочин, местами отсутствует укрепление обочин,отсутствуют дорожные знаки и дорожные разметки. Требуется ресайклирование существующей дорожной одежды, устройство дорожного покрытия, укрепление обочин. Средства предусмотрены на получение экспертизы</t>
    </r>
  </si>
  <si>
    <t>Разработка ПСД и ГЭ для "Строительства школы сад  в с.Екпетал Уилксого района"</t>
  </si>
  <si>
    <t>Строительство спортивного здания ангарного типа по адресу: Актюбинская область, Иргизский район, с.Курылыс ул.Абилкайырхана 25 (без наружных сетей)</t>
  </si>
  <si>
    <t>Строительство подводящего и внутриквартального газопровода на участках нового строительства села Каракудук Алгинского района Актюбинской области</t>
  </si>
  <si>
    <t>Стоимость проекта 697,5 млн.тг. 
№ 19-0325/22 от 01.09.2022 г. 
Проект заявлен на уточнение РБ, 
предварительно не поддержан МФ РК.
(10 % софинансирование от стоимости проекта). 
 Протяженность - 42,6 км.</t>
  </si>
  <si>
    <t>Корректировка ПСД «Реконструкция канализационных сетей в п.Финский г.Кандыагаш Мугалжарского района, Актюбинской области»</t>
  </si>
  <si>
    <t>Стоимость проекта 307,9 млн.тг. 
 На сегодняшний день износ сетей  составляет 19,1%.Реализация проекта даст снижение доли износа сетей водоотведения г.Кандыагаш. 
ГЭ № AEP-0018/22 от 29.12.2022г. 
Общая протяженность – 7,6 км. 
Численность населения 16 001 чел.</t>
  </si>
  <si>
    <t>"Реконструкция автомобильной дороги "Южный Обход города Актобе" участок 21,5-35,3 км</t>
  </si>
  <si>
    <t>Проект переходящий с 2017 года. Общая стоимость - 7,6 млрд.тг. Нормативный срок - 17 месяцев. Протяженность - 13,8 км, из них на сегодняшний день реконструировано 11,5 км. На завершение в 2023г. Необходимо  с РБ 1,1 млрд.тг. Кроме того, в связи с удорожанием по  скорректированной ПСД требуется  1,0 млрд.тенге</t>
  </si>
  <si>
    <t xml:space="preserve">Средний ремонт автомобильной дороги  ул. Пятковского в с. Жанаталап </t>
  </si>
  <si>
    <r>
      <t xml:space="preserve">Стоимость проекта </t>
    </r>
    <r>
      <rPr>
        <b/>
        <sz val="16"/>
        <rFont val="Arial"/>
        <family val="2"/>
        <charset val="204"/>
      </rPr>
      <t>1 739,4</t>
    </r>
    <r>
      <rPr>
        <sz val="16"/>
        <rFont val="Arial"/>
        <family val="2"/>
        <charset val="204"/>
      </rPr>
      <t xml:space="preserve"> млн.тг. Выделено до 2023 г. 482,9млн.тг.  При утверждении ОБ на  2023 г.выделено </t>
    </r>
    <r>
      <rPr>
        <b/>
        <sz val="16"/>
        <rFont val="Arial"/>
        <family val="2"/>
        <charset val="204"/>
      </rPr>
      <t>1 256,3</t>
    </r>
    <r>
      <rPr>
        <sz val="16"/>
        <rFont val="Arial"/>
        <family val="2"/>
        <charset val="204"/>
      </rPr>
      <t xml:space="preserve"> млн.тг.</t>
    </r>
  </si>
  <si>
    <t>Строительство подводящего и внутрипоселкового газопровода в с. Мугалжар Мугалжарского района</t>
  </si>
  <si>
    <r>
      <t xml:space="preserve">Договорная ст-ть </t>
    </r>
    <r>
      <rPr>
        <b/>
        <sz val="16"/>
        <color theme="1"/>
        <rFont val="Arial"/>
        <family val="2"/>
        <charset val="204"/>
      </rPr>
      <t>382,7</t>
    </r>
    <r>
      <rPr>
        <sz val="16"/>
        <color theme="1"/>
        <rFont val="Arial"/>
        <family val="2"/>
        <charset val="204"/>
      </rPr>
      <t xml:space="preserve"> млн.тг. Подрядчик ТОО "SCS Инжиниринг"  
До 2023 году освоено - </t>
    </r>
    <r>
      <rPr>
        <b/>
        <sz val="16"/>
        <color theme="1"/>
        <rFont val="Arial"/>
        <family val="2"/>
        <charset val="204"/>
      </rPr>
      <t xml:space="preserve">364,2 </t>
    </r>
    <r>
      <rPr>
        <sz val="16"/>
        <color theme="1"/>
        <rFont val="Arial"/>
        <family val="2"/>
        <charset val="204"/>
      </rPr>
      <t xml:space="preserve">млн.тг. Здание школы 1904 года постройки, прспособленное из самана. Ветхое.        </t>
    </r>
  </si>
  <si>
    <t>Строительства школы на 100 мест в селе Кумтогай Кумтогайского аульного округа Иргизского района Актюбинской области</t>
  </si>
  <si>
    <t>ШКОЛЫ И ПРИСТРОЙКИ</t>
  </si>
  <si>
    <t xml:space="preserve">НАРУЖНЫЕ СЕТИ И ГАЗИФИКАЦИИ </t>
  </si>
  <si>
    <t>РАЗРАБОТКА ПСД</t>
  </si>
  <si>
    <t>Строительство медицинского пункта на 20 посещений в с.Каратогай Шетиргизский с/о Шалкарского района Актюбинской области</t>
  </si>
  <si>
    <t>Строительство медицинского пункта на 20 посещений в селе Шокысу Шалкарского района»</t>
  </si>
  <si>
    <t>Строительство медицинского пункта на 20 посещений в с. Кожасай Байганинского района Актюбинской области (привязка)</t>
  </si>
  <si>
    <t>Строительство ВЛ 10кВ для ТОО "Aterra" по адресу ж.м. Курайлы, с. Курайлы ст-е 473, Алматинский район Актюбинской области</t>
  </si>
  <si>
    <t>Строительство ВЛ-10кВ КХ "Кумсай" расположенный на точке Кумсай Саздинского с.о., Алгинского района, Актюбинской области</t>
  </si>
  <si>
    <t>Строительство ВЛ-10кВ КХ "Камел" расположенный на уч. №9, к.х. №1, с. Маржанбулак, Маржанбулакского с.о.</t>
  </si>
  <si>
    <t>Строительство ВЛ-10кВ КХ "Коркем" расположенный на д.4586, база Ордабай, Байганинского района, Актюбинской области</t>
  </si>
  <si>
    <t>Строительство сетей электроснабжения для крестьянского хозяйства "Ақжол" расположенный по адресу: Карауылкелдинский с/о, Байганинского района, Актюбинской области</t>
  </si>
  <si>
    <t>Строительство наружных сетей электроснабжения для комплекса крестьянского хозяйство "Найман" в Терсакканский с.о., Кобдинский район Актюбинской области</t>
  </si>
  <si>
    <t>Строительство наружных сетей электроснабжения для комплекса крестьянского хозяйство "Атамекен" в Терсакканский с.о., Кобдинский район Актюбинской области</t>
  </si>
  <si>
    <t>Строительство наружных сетей электроснабжения для комплекса крестьянского хозяйство "Маду" в а.о. имени Билтабанова, Кобдинский район Актюбинской области</t>
  </si>
  <si>
    <t>Строительство наружных сетей электроснабжения к крестьянскому хозяйству "Лаура" в с.о. Булакский, участок №47, Кобдинский район, Актюбинской области</t>
  </si>
  <si>
    <t>Строительство наружных сетей электроснабжения для комплекса КХ "Талдысай" в участок №2, с. Талдысай, Талдысайского с.о., Хобдинского района, Актюбинской области</t>
  </si>
  <si>
    <t>Строительство наружных сетей электроснабжения крестьянского хозяйства "Алмас" в с. Отек, Отекский с.о. Кобдинский район, Актюбинской области</t>
  </si>
  <si>
    <t>Строительство наружных сетей электроснабжения к комплексу крестьянского хозяйства "Мади" в а.о. Им И.Билтабанова, Кобдинский район, Актюбинской области</t>
  </si>
  <si>
    <t>Строительство ВЛ-10кВ от РП-10кВ Сарыбулак до СПК "Сарыбулак-Кобда" в Сарыбулакском с/о Кобдинского района Актюбинской области</t>
  </si>
  <si>
    <t>Строительство линии электроснабжения КХ "Ғаділжан" в селе Кенсахара, участок 1, участковый квартал 023, Танирбергенский сельский округ, Мартукского района, Актюбинской области</t>
  </si>
  <si>
    <t>Строительство сетей электроснабжения для крестьянского хозяйства "Берекет" расположенный по адресу: с/о им. К.Жубанова, с. Каракол, Мугалжарского района, Актюбинской области</t>
  </si>
  <si>
    <t>"Электроснабжение КХ "Мирнурбек", расположенного в Аккемерском с/о, Мугалжарского района Актюбинской области"</t>
  </si>
  <si>
    <t>Строитлельство сетей электроснабжения для крестьянского хозяйства "Данагул" расположенный по адресу: Сарбиенский с/о, Уилского района, Актюинской области</t>
  </si>
  <si>
    <t>ВСЕГО ОБРАЗОВАНИЕ</t>
  </si>
  <si>
    <r>
      <t xml:space="preserve">Договорная ст-ть </t>
    </r>
    <r>
      <rPr>
        <b/>
        <sz val="16"/>
        <color theme="1"/>
        <rFont val="Arial"/>
        <family val="2"/>
        <charset val="204"/>
      </rPr>
      <t>1 400,5</t>
    </r>
    <r>
      <rPr>
        <sz val="16"/>
        <color theme="1"/>
        <rFont val="Arial"/>
        <family val="2"/>
        <charset val="204"/>
      </rPr>
      <t xml:space="preserve"> млн.тг. Подрядчик ТОО "Интерстиль" 
До 2023 год освоено - 859,5 млн.тг. 
</t>
    </r>
    <r>
      <rPr>
        <sz val="16"/>
        <color theme="1"/>
        <rFont val="Arial"/>
        <family val="2"/>
        <charset val="204"/>
      </rPr>
      <t xml:space="preserve">               </t>
    </r>
  </si>
  <si>
    <r>
      <t xml:space="preserve">Договорная ст-ть </t>
    </r>
    <r>
      <rPr>
        <b/>
        <sz val="16"/>
        <color theme="1"/>
        <rFont val="Arial"/>
        <family val="2"/>
        <charset val="204"/>
      </rPr>
      <t xml:space="preserve">2 811,5 </t>
    </r>
    <r>
      <rPr>
        <sz val="16"/>
        <color theme="1"/>
        <rFont val="Arial"/>
        <family val="2"/>
        <charset val="204"/>
      </rPr>
      <t xml:space="preserve">млн.тг. Подрядчик ТОО ТОО "ARS BUILDING".
До 2023 году освоено - </t>
    </r>
    <r>
      <rPr>
        <b/>
        <sz val="16"/>
        <color theme="1"/>
        <rFont val="Arial"/>
        <family val="2"/>
        <charset val="204"/>
      </rPr>
      <t>348,9</t>
    </r>
    <r>
      <rPr>
        <sz val="16"/>
        <color theme="1"/>
        <rFont val="Arial"/>
        <family val="2"/>
        <charset val="204"/>
      </rPr>
      <t xml:space="preserve"> млн.тг.  В 2023 году выделено </t>
    </r>
    <r>
      <rPr>
        <b/>
        <sz val="16"/>
        <color theme="1"/>
        <rFont val="Arial"/>
        <family val="2"/>
        <charset val="204"/>
      </rPr>
      <t>1 014,1</t>
    </r>
    <r>
      <rPr>
        <sz val="16"/>
        <color theme="1"/>
        <rFont val="Arial"/>
        <family val="2"/>
        <charset val="204"/>
      </rPr>
      <t xml:space="preserve"> млн.тг. 
</t>
    </r>
    <r>
      <rPr>
        <sz val="16"/>
        <color theme="1"/>
        <rFont val="Arial"/>
        <family val="2"/>
        <charset val="204"/>
      </rPr>
      <t xml:space="preserve">                                                                                                 </t>
    </r>
  </si>
  <si>
    <r>
      <t xml:space="preserve">Договорная ст-ть - </t>
    </r>
    <r>
      <rPr>
        <b/>
        <sz val="16"/>
        <color theme="1"/>
        <rFont val="Arial"/>
        <family val="2"/>
        <charset val="204"/>
      </rPr>
      <t>1 446,3</t>
    </r>
    <r>
      <rPr>
        <sz val="16"/>
        <color theme="1"/>
        <rFont val="Arial"/>
        <family val="2"/>
        <charset val="204"/>
      </rPr>
      <t xml:space="preserve"> млн.тг. Подрядчик ТОО «НСК-Строй Баланс». 
До 2023 года освоено</t>
    </r>
    <r>
      <rPr>
        <b/>
        <sz val="16"/>
        <color theme="1"/>
        <rFont val="Arial"/>
        <family val="2"/>
        <charset val="204"/>
      </rPr>
      <t xml:space="preserve"> 1258,2</t>
    </r>
    <r>
      <rPr>
        <sz val="16"/>
        <color theme="1"/>
        <rFont val="Arial"/>
        <family val="2"/>
        <charset val="204"/>
      </rPr>
      <t xml:space="preserve"> млн. тг. </t>
    </r>
    <r>
      <rPr>
        <i/>
        <sz val="16"/>
        <color theme="1"/>
        <rFont val="Arial"/>
        <family val="2"/>
        <charset val="204"/>
      </rPr>
      <t>(РБ - 400 млн.тг., ОБ - 858,2 млн.тг.).</t>
    </r>
    <r>
      <rPr>
        <sz val="16"/>
        <color theme="1"/>
        <rFont val="Arial"/>
        <family val="2"/>
        <charset val="204"/>
      </rPr>
      <t xml:space="preserve">Строительство начато  в 2019 году. </t>
    </r>
  </si>
  <si>
    <r>
      <t xml:space="preserve">Договорная ст-ть </t>
    </r>
    <r>
      <rPr>
        <b/>
        <sz val="16"/>
        <color theme="1"/>
        <rFont val="Arial"/>
        <family val="2"/>
        <charset val="204"/>
      </rPr>
      <t xml:space="preserve">1 280,7 </t>
    </r>
    <r>
      <rPr>
        <sz val="16"/>
        <color theme="1"/>
        <rFont val="Arial"/>
        <family val="2"/>
        <charset val="204"/>
      </rPr>
      <t xml:space="preserve">млн.тг. Подрядчик </t>
    </r>
    <r>
      <rPr>
        <b/>
        <sz val="16"/>
        <color theme="1"/>
        <rFont val="Arial"/>
        <family val="2"/>
        <charset val="204"/>
      </rPr>
      <t>ТОО "Градстройсервис"</t>
    </r>
    <r>
      <rPr>
        <sz val="16"/>
        <color theme="1"/>
        <rFont val="Arial"/>
        <family val="2"/>
        <charset val="204"/>
      </rPr>
      <t xml:space="preserve"> 
До 2023 году освоено - </t>
    </r>
    <r>
      <rPr>
        <b/>
        <sz val="16"/>
        <color theme="1"/>
        <rFont val="Arial"/>
        <family val="2"/>
        <charset val="204"/>
      </rPr>
      <t>1 121,8</t>
    </r>
    <r>
      <rPr>
        <sz val="16"/>
        <color theme="1"/>
        <rFont val="Arial"/>
        <family val="2"/>
        <charset val="204"/>
      </rPr>
      <t xml:space="preserve"> млн.тг. В 2023 году выделено - </t>
    </r>
    <r>
      <rPr>
        <b/>
        <sz val="16"/>
        <color theme="1"/>
        <rFont val="Arial"/>
        <family val="2"/>
        <charset val="204"/>
      </rPr>
      <t xml:space="preserve">71,2 </t>
    </r>
    <r>
      <rPr>
        <sz val="16"/>
        <color theme="1"/>
        <rFont val="Arial"/>
        <family val="2"/>
        <charset val="204"/>
      </rPr>
      <t xml:space="preserve">млн.тг.СШ №5 г. Шалкар признан аварийным. Также имеется дефицит мест, обучение проводится в три смены. </t>
    </r>
  </si>
  <si>
    <r>
      <t xml:space="preserve">Договорная ст-ть </t>
    </r>
    <r>
      <rPr>
        <b/>
        <sz val="16"/>
        <color theme="1"/>
        <rFont val="Arial"/>
        <family val="2"/>
        <charset val="204"/>
      </rPr>
      <t>711,9</t>
    </r>
    <r>
      <rPr>
        <sz val="16"/>
        <color theme="1"/>
        <rFont val="Arial"/>
        <family val="2"/>
        <charset val="204"/>
      </rPr>
      <t xml:space="preserve"> млн.тг. Подрядчик ТОО "Абай-Б".
До 2023 году освоено - </t>
    </r>
    <r>
      <rPr>
        <b/>
        <sz val="16"/>
        <color theme="1"/>
        <rFont val="Arial"/>
        <family val="2"/>
        <charset val="204"/>
      </rPr>
      <t>72,3</t>
    </r>
    <r>
      <rPr>
        <sz val="16"/>
        <color theme="1"/>
        <rFont val="Arial"/>
        <family val="2"/>
        <charset val="204"/>
      </rPr>
      <t xml:space="preserve"> млн.тг. В 2023 году выделено </t>
    </r>
    <r>
      <rPr>
        <b/>
        <sz val="16"/>
        <color theme="1"/>
        <rFont val="Arial"/>
        <family val="2"/>
        <charset val="204"/>
      </rPr>
      <t>439</t>
    </r>
    <r>
      <rPr>
        <sz val="16"/>
        <color theme="1"/>
        <rFont val="Arial"/>
        <family val="2"/>
        <charset val="204"/>
      </rPr>
      <t xml:space="preserve"> млн.тг.                                                                                            Строительство начато в 2021 году. Здание школы в приспособленном здании 1961 года постройки.               </t>
    </r>
  </si>
  <si>
    <r>
      <t xml:space="preserve">Стоимость проекта </t>
    </r>
    <r>
      <rPr>
        <b/>
        <sz val="16"/>
        <color theme="1"/>
        <rFont val="Arial"/>
        <family val="2"/>
        <charset val="204"/>
      </rPr>
      <t>476,6</t>
    </r>
    <r>
      <rPr>
        <sz val="16"/>
        <color theme="1"/>
        <rFont val="Arial"/>
        <family val="2"/>
        <charset val="204"/>
      </rPr>
      <t xml:space="preserve"> млн.тг. В 2022 году для конкурсных процедур 
было выделено </t>
    </r>
    <r>
      <rPr>
        <b/>
        <sz val="16"/>
        <color theme="1"/>
        <rFont val="Arial"/>
        <family val="2"/>
        <charset val="204"/>
      </rPr>
      <t>100,0</t>
    </r>
    <r>
      <rPr>
        <sz val="16"/>
        <color theme="1"/>
        <rFont val="Arial"/>
        <family val="2"/>
        <charset val="204"/>
      </rPr>
      <t xml:space="preserve"> тыс.тг. Здание школы приспособленное, саманное 1970 года постройки. Здание ветхое. Ремонту не подлежит. </t>
    </r>
  </si>
  <si>
    <t>Строительство пристройки к СШ № 47 по проспекту Победы, 5, 5 "А", район Астана, город Актобе</t>
  </si>
  <si>
    <t>288.093.015. Развитие социальной и инженерной инфраструктуры в сельских населенных пунктах в рамках проекта "Ауыл-Ел бесігі"</t>
  </si>
  <si>
    <t>279.004.015. Газификация населенных пунктов. За счет средств местного бюджета.</t>
  </si>
  <si>
    <r>
      <rPr>
        <b/>
        <sz val="18"/>
        <rFont val="Arial"/>
        <family val="2"/>
        <charset val="204"/>
      </rPr>
      <t xml:space="preserve">НА ЗАВЕРШЕНИЕ
</t>
    </r>
    <r>
      <rPr>
        <sz val="18"/>
        <rFont val="Arial"/>
        <family val="2"/>
        <charset val="204"/>
      </rPr>
      <t xml:space="preserve">Переходящий проект. Стоимость проекта </t>
    </r>
    <r>
      <rPr>
        <b/>
        <sz val="18"/>
        <rFont val="Arial"/>
        <family val="2"/>
        <charset val="204"/>
      </rPr>
      <t xml:space="preserve">12,6 </t>
    </r>
    <r>
      <rPr>
        <sz val="18"/>
        <rFont val="Arial"/>
        <family val="2"/>
        <charset val="204"/>
      </rPr>
      <t xml:space="preserve">млн.тг. В 2022 году выделено </t>
    </r>
    <r>
      <rPr>
        <b/>
        <sz val="18"/>
        <rFont val="Arial"/>
        <family val="2"/>
        <charset val="204"/>
      </rPr>
      <t>9,1</t>
    </r>
    <r>
      <rPr>
        <sz val="18"/>
        <rFont val="Arial"/>
        <family val="2"/>
        <charset val="204"/>
      </rPr>
      <t xml:space="preserve"> млн.тг. В 2023 году при утверждений выделено</t>
    </r>
    <r>
      <rPr>
        <b/>
        <sz val="18"/>
        <rFont val="Arial"/>
        <family val="2"/>
        <charset val="204"/>
      </rPr>
      <t xml:space="preserve"> 
3,2 </t>
    </r>
    <r>
      <rPr>
        <sz val="18"/>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8"/>
        <rFont val="Arial"/>
        <family val="2"/>
        <charset val="204"/>
      </rPr>
      <t xml:space="preserve">335,0 </t>
    </r>
    <r>
      <rPr>
        <sz val="18"/>
        <rFont val="Arial"/>
        <family val="2"/>
        <charset val="204"/>
      </rPr>
      <t xml:space="preserve">тыс.тг. Численность населения </t>
    </r>
    <r>
      <rPr>
        <b/>
        <sz val="18"/>
        <rFont val="Arial"/>
        <family val="2"/>
        <charset val="204"/>
      </rPr>
      <t xml:space="preserve">491 </t>
    </r>
    <r>
      <rPr>
        <sz val="18"/>
        <rFont val="Arial"/>
        <family val="2"/>
        <charset val="204"/>
      </rPr>
      <t xml:space="preserve">чел. ДЛЯ ПОЛУЧЕНИЯ ГОСЭКСПЕРТИЗЫ </t>
    </r>
  </si>
  <si>
    <r>
      <rPr>
        <b/>
        <sz val="18"/>
        <rFont val="Arial"/>
        <family val="2"/>
        <charset val="204"/>
      </rPr>
      <t xml:space="preserve">НА ЗАВЕРШЕНИЕ </t>
    </r>
    <r>
      <rPr>
        <sz val="18"/>
        <rFont val="Arial"/>
        <family val="2"/>
        <charset val="204"/>
      </rPr>
      <t xml:space="preserve">
Переходящий проект. Стоимость проекта  </t>
    </r>
    <r>
      <rPr>
        <b/>
        <sz val="18"/>
        <rFont val="Arial"/>
        <family val="2"/>
        <charset val="204"/>
      </rPr>
      <t xml:space="preserve">18,9 </t>
    </r>
    <r>
      <rPr>
        <sz val="18"/>
        <rFont val="Arial"/>
        <family val="2"/>
        <charset val="204"/>
      </rPr>
      <t xml:space="preserve">млн.тг. В 2022 году выделено </t>
    </r>
    <r>
      <rPr>
        <b/>
        <sz val="18"/>
        <rFont val="Arial"/>
        <family val="2"/>
        <charset val="204"/>
      </rPr>
      <t xml:space="preserve">12,2 </t>
    </r>
    <r>
      <rPr>
        <sz val="18"/>
        <rFont val="Arial"/>
        <family val="2"/>
        <charset val="204"/>
      </rPr>
      <t xml:space="preserve">млн.тг. В 2023 году при утверждений выделено </t>
    </r>
    <r>
      <rPr>
        <b/>
        <sz val="18"/>
        <rFont val="Arial"/>
        <family val="2"/>
        <charset val="204"/>
      </rPr>
      <t xml:space="preserve">6,3 </t>
    </r>
    <r>
      <rPr>
        <sz val="18"/>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8"/>
        <rFont val="Arial"/>
        <family val="2"/>
        <charset val="204"/>
      </rPr>
      <t xml:space="preserve">475,0 </t>
    </r>
    <r>
      <rPr>
        <sz val="18"/>
        <rFont val="Arial"/>
        <family val="2"/>
        <charset val="204"/>
      </rPr>
      <t xml:space="preserve">тыс.тг. Численность населения </t>
    </r>
    <r>
      <rPr>
        <b/>
        <sz val="18"/>
        <rFont val="Arial"/>
        <family val="2"/>
        <charset val="204"/>
      </rPr>
      <t>418</t>
    </r>
    <r>
      <rPr>
        <sz val="18"/>
        <rFont val="Arial"/>
        <family val="2"/>
        <charset val="204"/>
      </rPr>
      <t xml:space="preserve"> чел.
ДЛЯ ПОЛУЧЕНИЯ ГОСЭКСПЕРТИЗЫ</t>
    </r>
  </si>
  <si>
    <r>
      <rPr>
        <b/>
        <sz val="18"/>
        <rFont val="Arial"/>
        <family val="2"/>
        <charset val="204"/>
      </rPr>
      <t>НА ЗАВЕРШЕНИЕ</t>
    </r>
    <r>
      <rPr>
        <sz val="18"/>
        <rFont val="Arial"/>
        <family val="2"/>
        <charset val="204"/>
      </rPr>
      <t xml:space="preserve">
Переходящий проект. Стоимость проекта  </t>
    </r>
    <r>
      <rPr>
        <b/>
        <sz val="18"/>
        <rFont val="Arial"/>
        <family val="2"/>
        <charset val="204"/>
      </rPr>
      <t xml:space="preserve">19,7 </t>
    </r>
    <r>
      <rPr>
        <sz val="18"/>
        <rFont val="Arial"/>
        <family val="2"/>
        <charset val="204"/>
      </rPr>
      <t xml:space="preserve">млн.тг. В 2022 году выделено </t>
    </r>
    <r>
      <rPr>
        <b/>
        <sz val="18"/>
        <rFont val="Arial"/>
        <family val="2"/>
        <charset val="204"/>
      </rPr>
      <t xml:space="preserve">14,4 </t>
    </r>
    <r>
      <rPr>
        <sz val="18"/>
        <rFont val="Arial"/>
        <family val="2"/>
        <charset val="204"/>
      </rPr>
      <t xml:space="preserve">млн.тг. В 2023 году при утверждений выделено 
</t>
    </r>
    <r>
      <rPr>
        <b/>
        <sz val="18"/>
        <rFont val="Arial"/>
        <family val="2"/>
        <charset val="204"/>
      </rPr>
      <t xml:space="preserve">4,7 </t>
    </r>
    <r>
      <rPr>
        <sz val="18"/>
        <rFont val="Arial"/>
        <family val="2"/>
        <charset val="204"/>
      </rPr>
      <t xml:space="preserve">млн.тг. На сегодня разработано ПСД проекта, находится на прохождении экспертизы. Для оплаты суммы экспертизы необходимо </t>
    </r>
    <r>
      <rPr>
        <b/>
        <sz val="18"/>
        <rFont val="Arial"/>
        <family val="2"/>
        <charset val="204"/>
      </rPr>
      <t xml:space="preserve">567,0 </t>
    </r>
    <r>
      <rPr>
        <sz val="18"/>
        <rFont val="Arial"/>
        <family val="2"/>
        <charset val="204"/>
      </rPr>
      <t xml:space="preserve">тыс.тг. Численность населения </t>
    </r>
    <r>
      <rPr>
        <b/>
        <sz val="18"/>
        <rFont val="Arial"/>
        <family val="2"/>
        <charset val="204"/>
      </rPr>
      <t>409</t>
    </r>
    <r>
      <rPr>
        <sz val="18"/>
        <rFont val="Arial"/>
        <family val="2"/>
        <charset val="204"/>
      </rPr>
      <t xml:space="preserve"> чел. ДЛЯ ПОЛУЧЕНИЯ ГОСЭКСПЕРТИЗЫ</t>
    </r>
  </si>
  <si>
    <t>279.114.015. Целевые трансферты на развитие нижестоящим бюджетам. За счет средств местного бюджета.</t>
  </si>
  <si>
    <r>
      <rPr>
        <b/>
        <sz val="18"/>
        <color theme="1"/>
        <rFont val="Arial"/>
        <family val="2"/>
        <charset val="204"/>
      </rPr>
      <t>НОВЫЙ ПРОЕКТ</t>
    </r>
    <r>
      <rPr>
        <sz val="18"/>
        <color theme="1"/>
        <rFont val="Arial"/>
        <family val="2"/>
        <charset val="204"/>
      </rPr>
      <t xml:space="preserve">
Стоимость проекта </t>
    </r>
    <r>
      <rPr>
        <b/>
        <sz val="18"/>
        <color theme="1"/>
        <rFont val="Arial"/>
        <family val="2"/>
        <charset val="204"/>
      </rPr>
      <t>307,9</t>
    </r>
    <r>
      <rPr>
        <sz val="18"/>
        <color theme="1"/>
        <rFont val="Arial"/>
        <family val="2"/>
        <charset val="204"/>
      </rPr>
      <t xml:space="preserve"> млн.тг. 
 На сегодняшний день износ сетей  составляет </t>
    </r>
    <r>
      <rPr>
        <b/>
        <sz val="18"/>
        <color theme="1"/>
        <rFont val="Arial"/>
        <family val="2"/>
        <charset val="204"/>
      </rPr>
      <t>19,1%</t>
    </r>
    <r>
      <rPr>
        <sz val="18"/>
        <color theme="1"/>
        <rFont val="Arial"/>
        <family val="2"/>
        <charset val="204"/>
      </rPr>
      <t xml:space="preserve">.Реализация проекта даст снижение доли износа сетей водоотведения г.Кандыагаш.  ГЭ </t>
    </r>
    <r>
      <rPr>
        <b/>
        <sz val="18"/>
        <color theme="1"/>
        <rFont val="Arial"/>
        <family val="2"/>
        <charset val="204"/>
      </rPr>
      <t xml:space="preserve">№ AEP-0018/22 от 29.12.2022г. </t>
    </r>
    <r>
      <rPr>
        <sz val="18"/>
        <color theme="1"/>
        <rFont val="Arial"/>
        <family val="2"/>
        <charset val="204"/>
      </rPr>
      <t xml:space="preserve">Норм.срок 3 месяца. Общая протяженность – </t>
    </r>
    <r>
      <rPr>
        <b/>
        <sz val="18"/>
        <color theme="1"/>
        <rFont val="Arial"/>
        <family val="2"/>
        <charset val="204"/>
      </rPr>
      <t>7,6</t>
    </r>
    <r>
      <rPr>
        <sz val="18"/>
        <color theme="1"/>
        <rFont val="Arial"/>
        <family val="2"/>
        <charset val="204"/>
      </rPr>
      <t xml:space="preserve"> км. Численность населения </t>
    </r>
    <r>
      <rPr>
        <b/>
        <sz val="18"/>
        <color theme="1"/>
        <rFont val="Arial"/>
        <family val="2"/>
        <charset val="204"/>
      </rPr>
      <t xml:space="preserve">16 001 </t>
    </r>
    <r>
      <rPr>
        <sz val="18"/>
        <color theme="1"/>
        <rFont val="Arial"/>
        <family val="2"/>
        <charset val="204"/>
      </rPr>
      <t>чел.</t>
    </r>
  </si>
  <si>
    <r>
      <rPr>
        <b/>
        <sz val="18"/>
        <rFont val="Arial"/>
        <family val="2"/>
        <charset val="204"/>
      </rPr>
      <t xml:space="preserve">НА ЗАВЕРШЕНИЕ </t>
    </r>
    <r>
      <rPr>
        <sz val="18"/>
        <rFont val="Arial"/>
        <family val="2"/>
        <charset val="204"/>
      </rPr>
      <t xml:space="preserve">
Стоимость проекта </t>
    </r>
    <r>
      <rPr>
        <b/>
        <sz val="18"/>
        <rFont val="Arial"/>
        <family val="2"/>
        <charset val="204"/>
      </rPr>
      <t>1 712,0</t>
    </r>
    <r>
      <rPr>
        <sz val="18"/>
        <rFont val="Arial"/>
        <family val="2"/>
        <charset val="204"/>
      </rPr>
      <t xml:space="preserve"> млн.тенге. До 2022 г. выделено </t>
    </r>
    <r>
      <rPr>
        <b/>
        <sz val="18"/>
        <rFont val="Arial"/>
        <family val="2"/>
        <charset val="204"/>
      </rPr>
      <t xml:space="preserve">1 712,0 </t>
    </r>
    <r>
      <rPr>
        <sz val="18"/>
        <rFont val="Arial"/>
        <family val="2"/>
        <charset val="204"/>
      </rPr>
      <t xml:space="preserve">млн.тг. из них РБ - </t>
    </r>
    <r>
      <rPr>
        <b/>
        <sz val="18"/>
        <rFont val="Arial"/>
        <family val="2"/>
        <charset val="204"/>
      </rPr>
      <t>1 370,3</t>
    </r>
    <r>
      <rPr>
        <sz val="18"/>
        <rFont val="Arial"/>
        <family val="2"/>
        <charset val="204"/>
      </rPr>
      <t xml:space="preserve"> млн.тг. ОБ - </t>
    </r>
    <r>
      <rPr>
        <b/>
        <sz val="18"/>
        <rFont val="Arial"/>
        <family val="2"/>
        <charset val="204"/>
      </rPr>
      <t>254,7</t>
    </r>
    <r>
      <rPr>
        <sz val="18"/>
        <rFont val="Arial"/>
        <family val="2"/>
        <charset val="204"/>
      </rPr>
      <t xml:space="preserve"> млн.тг. </t>
    </r>
    <r>
      <rPr>
        <i/>
        <sz val="18"/>
        <rFont val="Arial"/>
        <family val="2"/>
        <charset val="204"/>
      </rPr>
      <t>(</t>
    </r>
    <r>
      <rPr>
        <b/>
        <i/>
        <sz val="18"/>
        <rFont val="Arial"/>
        <family val="2"/>
        <charset val="204"/>
      </rPr>
      <t xml:space="preserve">2020 г. </t>
    </r>
    <r>
      <rPr>
        <i/>
        <sz val="18"/>
        <rFont val="Arial"/>
        <family val="2"/>
        <charset val="204"/>
      </rPr>
      <t xml:space="preserve">РБ - 500,0 млн.тг., </t>
    </r>
    <r>
      <rPr>
        <b/>
        <i/>
        <sz val="18"/>
        <rFont val="Arial"/>
        <family val="2"/>
        <charset val="204"/>
      </rPr>
      <t>2021 г.</t>
    </r>
    <r>
      <rPr>
        <i/>
        <sz val="18"/>
        <rFont val="Arial"/>
        <family val="2"/>
        <charset val="204"/>
      </rPr>
      <t xml:space="preserve"> НФ - 870,4 млн.тг. ОБ - 170,1 млн.тг., </t>
    </r>
    <r>
      <rPr>
        <b/>
        <i/>
        <sz val="18"/>
        <rFont val="Arial"/>
        <family val="2"/>
        <charset val="204"/>
      </rPr>
      <t xml:space="preserve">2022 г. </t>
    </r>
    <r>
      <rPr>
        <i/>
        <sz val="18"/>
        <rFont val="Arial"/>
        <family val="2"/>
        <charset val="204"/>
      </rPr>
      <t xml:space="preserve">ОБ - 171,3 млн.тг., освоено 84,5 млн.тг.) </t>
    </r>
    <r>
      <rPr>
        <sz val="18"/>
        <rFont val="Arial"/>
        <family val="2"/>
        <charset val="204"/>
      </rPr>
      <t xml:space="preserve">Неосвоено </t>
    </r>
    <r>
      <rPr>
        <b/>
        <sz val="18"/>
        <rFont val="Arial"/>
        <family val="2"/>
        <charset val="204"/>
      </rPr>
      <t>86,7</t>
    </r>
    <r>
      <rPr>
        <sz val="18"/>
        <rFont val="Arial"/>
        <family val="2"/>
        <charset val="204"/>
      </rPr>
      <t xml:space="preserve"> млн.тг.</t>
    </r>
    <r>
      <rPr>
        <i/>
        <sz val="18"/>
        <rFont val="Arial"/>
        <family val="2"/>
        <charset val="204"/>
      </rPr>
      <t>(на выделенные средства  приняты обязательства на 2023 г.)</t>
    </r>
    <r>
      <rPr>
        <sz val="18"/>
        <rFont val="Arial"/>
        <family val="2"/>
        <charset val="204"/>
      </rPr>
      <t xml:space="preserve">. В связи с этим для завершения проекта необходимо выделить </t>
    </r>
    <r>
      <rPr>
        <b/>
        <sz val="18"/>
        <rFont val="Arial"/>
        <family val="2"/>
        <charset val="204"/>
      </rPr>
      <t>87,9</t>
    </r>
    <r>
      <rPr>
        <sz val="18"/>
        <rFont val="Arial"/>
        <family val="2"/>
        <charset val="204"/>
      </rPr>
      <t xml:space="preserve"> млн.тг.
Заключение экспертизы </t>
    </r>
    <r>
      <rPr>
        <b/>
        <sz val="18"/>
        <rFont val="Arial"/>
        <family val="2"/>
        <charset val="204"/>
      </rPr>
      <t>№ 04-0230/18 от 06.12.2018 г.</t>
    </r>
    <r>
      <rPr>
        <sz val="18"/>
        <rFont val="Arial"/>
        <family val="2"/>
        <charset val="204"/>
      </rPr>
      <t>Протяженность водоводов -</t>
    </r>
    <r>
      <rPr>
        <b/>
        <sz val="18"/>
        <rFont val="Arial"/>
        <family val="2"/>
        <charset val="204"/>
      </rPr>
      <t xml:space="preserve"> 11 394,6 </t>
    </r>
    <r>
      <rPr>
        <sz val="18"/>
        <rFont val="Arial"/>
        <family val="2"/>
        <charset val="204"/>
      </rPr>
      <t xml:space="preserve">м.Нормативный срок </t>
    </r>
    <r>
      <rPr>
        <b/>
        <sz val="18"/>
        <rFont val="Arial"/>
        <family val="2"/>
        <charset val="204"/>
      </rPr>
      <t>8</t>
    </r>
    <r>
      <rPr>
        <sz val="18"/>
        <rFont val="Arial"/>
        <family val="2"/>
        <charset val="204"/>
      </rPr>
      <t xml:space="preserve"> месяцев.Подрядчик </t>
    </r>
    <r>
      <rPr>
        <b/>
        <sz val="18"/>
        <rFont val="Arial"/>
        <family val="2"/>
        <charset val="204"/>
      </rPr>
      <t xml:space="preserve">ТОО "Компания НурайСтрой"
</t>
    </r>
    <r>
      <rPr>
        <i/>
        <sz val="18"/>
        <rFont val="Arial"/>
        <family val="2"/>
        <charset val="204"/>
      </rPr>
      <t>(Акмолинская область)</t>
    </r>
    <r>
      <rPr>
        <sz val="18"/>
        <rFont val="Arial"/>
        <family val="2"/>
        <charset val="204"/>
      </rPr>
      <t xml:space="preserve">Численность населения </t>
    </r>
    <r>
      <rPr>
        <b/>
        <sz val="18"/>
        <rFont val="Arial"/>
        <family val="2"/>
        <charset val="204"/>
      </rPr>
      <t>549 381</t>
    </r>
    <r>
      <rPr>
        <sz val="18"/>
        <rFont val="Arial"/>
        <family val="2"/>
        <charset val="204"/>
      </rPr>
      <t xml:space="preserve"> чел.</t>
    </r>
  </si>
  <si>
    <r>
      <rPr>
        <b/>
        <sz val="18"/>
        <rFont val="Arial"/>
        <family val="2"/>
        <charset val="204"/>
      </rPr>
      <t xml:space="preserve">НА ЗАВЕРШЕНИЕ
</t>
    </r>
    <r>
      <rPr>
        <sz val="18"/>
        <rFont val="Arial"/>
        <family val="2"/>
        <charset val="204"/>
      </rPr>
      <t xml:space="preserve">Стоимость проекта </t>
    </r>
    <r>
      <rPr>
        <b/>
        <sz val="18"/>
        <rFont val="Arial"/>
        <family val="2"/>
        <charset val="204"/>
      </rPr>
      <t>295,2</t>
    </r>
    <r>
      <rPr>
        <sz val="18"/>
        <rFont val="Arial"/>
        <family val="2"/>
        <charset val="204"/>
      </rPr>
      <t xml:space="preserve"> млн.тг. Выделено до 2023 г.</t>
    </r>
    <r>
      <rPr>
        <b/>
        <sz val="18"/>
        <rFont val="Arial"/>
        <family val="2"/>
        <charset val="204"/>
      </rPr>
      <t xml:space="preserve"> из РБ -157,1</t>
    </r>
    <r>
      <rPr>
        <sz val="18"/>
        <rFont val="Arial"/>
        <family val="2"/>
        <charset val="204"/>
      </rPr>
      <t xml:space="preserve"> млн.тг. В 2023 г. при утверждении ОБ выделено</t>
    </r>
    <r>
      <rPr>
        <b/>
        <sz val="18"/>
        <rFont val="Arial"/>
        <family val="2"/>
        <charset val="204"/>
      </rPr>
      <t xml:space="preserve"> 59,0</t>
    </r>
    <r>
      <rPr>
        <sz val="18"/>
        <rFont val="Arial"/>
        <family val="2"/>
        <charset val="204"/>
      </rPr>
      <t xml:space="preserve"> млн.тг.
Численность населения </t>
    </r>
    <r>
      <rPr>
        <b/>
        <sz val="18"/>
        <rFont val="Arial"/>
        <family val="2"/>
        <charset val="204"/>
      </rPr>
      <t>268</t>
    </r>
    <r>
      <rPr>
        <sz val="18"/>
        <rFont val="Arial"/>
        <family val="2"/>
        <charset val="204"/>
      </rPr>
      <t xml:space="preserve"> чел.</t>
    </r>
    <r>
      <rPr>
        <b/>
        <sz val="18"/>
        <rFont val="Arial"/>
        <family val="2"/>
        <charset val="204"/>
      </rPr>
      <t xml:space="preserve">
</t>
    </r>
    <r>
      <rPr>
        <sz val="16"/>
        <rFont val="Arial"/>
        <family val="2"/>
        <charset val="204"/>
      </rPr>
      <t/>
    </r>
  </si>
  <si>
    <r>
      <rPr>
        <b/>
        <sz val="18"/>
        <color theme="1"/>
        <rFont val="Arial"/>
        <family val="2"/>
        <charset val="204"/>
      </rPr>
      <t xml:space="preserve">НОВЫЙ ПРОЕКТ
</t>
    </r>
    <r>
      <rPr>
        <sz val="18"/>
        <color theme="1"/>
        <rFont val="Arial"/>
        <family val="2"/>
        <charset val="204"/>
      </rPr>
      <t>Стоимость проекта -</t>
    </r>
    <r>
      <rPr>
        <b/>
        <sz val="18"/>
        <color theme="1"/>
        <rFont val="Arial"/>
        <family val="2"/>
        <charset val="204"/>
      </rPr>
      <t xml:space="preserve"> 64,4</t>
    </r>
    <r>
      <rPr>
        <sz val="18"/>
        <color theme="1"/>
        <rFont val="Arial"/>
        <family val="2"/>
        <charset val="204"/>
      </rPr>
      <t xml:space="preserve"> млн.тг. В настоящее время жители потребляют питьевую воду из шахтного колодца. Проект позволит обеспечить 21 домов </t>
    </r>
    <r>
      <rPr>
        <i/>
        <sz val="18"/>
        <color theme="1"/>
        <rFont val="Arial"/>
        <family val="2"/>
        <charset val="204"/>
      </rPr>
      <t xml:space="preserve">(121 человек) </t>
    </r>
    <r>
      <rPr>
        <sz val="18"/>
        <color theme="1"/>
        <rFont val="Arial"/>
        <family val="2"/>
        <charset val="204"/>
      </rPr>
      <t xml:space="preserve">водоснабжением. Кроме того обеспечить водоснабжением 5 участков на которых идет строительство и 8 участков выданных на ИЖС в 2022 г. Кроме того, на сегодняшний день все участки обеспечены электричеством и газоснабжением. Заключение экспертизы № AEP-0018/22 от 29.12.2022 г.Общая протяженность водопровода </t>
    </r>
    <r>
      <rPr>
        <b/>
        <sz val="18"/>
        <color theme="1"/>
        <rFont val="Arial"/>
        <family val="2"/>
        <charset val="204"/>
      </rPr>
      <t>2 км</t>
    </r>
    <r>
      <rPr>
        <sz val="18"/>
        <color theme="1"/>
        <rFont val="Arial"/>
        <family val="2"/>
        <charset val="204"/>
      </rPr>
      <t xml:space="preserve">. </t>
    </r>
    <r>
      <rPr>
        <sz val="18"/>
        <rFont val="Arial"/>
        <family val="2"/>
        <charset val="204"/>
      </rPr>
      <t xml:space="preserve">Нормативный срок </t>
    </r>
    <r>
      <rPr>
        <b/>
        <sz val="18"/>
        <rFont val="Arial"/>
        <family val="2"/>
        <charset val="204"/>
      </rPr>
      <t>5</t>
    </r>
    <r>
      <rPr>
        <sz val="18"/>
        <rFont val="Arial"/>
        <family val="2"/>
        <charset val="204"/>
      </rPr>
      <t xml:space="preserve"> месяцев. </t>
    </r>
    <r>
      <rPr>
        <sz val="18"/>
        <color theme="1"/>
        <rFont val="Arial"/>
        <family val="2"/>
        <charset val="204"/>
      </rPr>
      <t xml:space="preserve">Численность населения </t>
    </r>
    <r>
      <rPr>
        <b/>
        <sz val="18"/>
        <color theme="1"/>
        <rFont val="Arial"/>
        <family val="2"/>
        <charset val="204"/>
      </rPr>
      <t>9 821</t>
    </r>
    <r>
      <rPr>
        <sz val="18"/>
        <color theme="1"/>
        <rFont val="Arial"/>
        <family val="2"/>
        <charset val="204"/>
      </rPr>
      <t xml:space="preserve"> человек.</t>
    </r>
  </si>
  <si>
    <r>
      <rPr>
        <b/>
        <sz val="18"/>
        <color theme="1"/>
        <rFont val="Arial"/>
        <family val="2"/>
        <charset val="204"/>
      </rPr>
      <t>НОВЫЙ ПРОЕКТ</t>
    </r>
    <r>
      <rPr>
        <sz val="18"/>
        <color theme="1"/>
        <rFont val="Arial"/>
        <family val="2"/>
        <charset val="204"/>
      </rPr>
      <t xml:space="preserve">
Стоимость проекта </t>
    </r>
    <r>
      <rPr>
        <b/>
        <sz val="18"/>
        <color theme="1"/>
        <rFont val="Arial"/>
        <family val="2"/>
        <charset val="204"/>
      </rPr>
      <t>371,5</t>
    </r>
    <r>
      <rPr>
        <sz val="18"/>
        <color theme="1"/>
        <rFont val="Arial"/>
        <family val="2"/>
        <charset val="204"/>
      </rPr>
      <t xml:space="preserve"> млн.тг. В 2023 г. на утверждении республиканского бюджета выделено -  </t>
    </r>
    <r>
      <rPr>
        <b/>
        <sz val="18"/>
        <color theme="1"/>
        <rFont val="Arial"/>
        <family val="2"/>
        <charset val="204"/>
      </rPr>
      <t>334,3</t>
    </r>
    <r>
      <rPr>
        <sz val="18"/>
        <color theme="1"/>
        <rFont val="Arial"/>
        <family val="2"/>
        <charset val="204"/>
      </rPr>
      <t xml:space="preserve"> млн.тг. Для софинансирования проекта необходимо </t>
    </r>
    <r>
      <rPr>
        <b/>
        <sz val="18"/>
        <color theme="1"/>
        <rFont val="Arial"/>
        <family val="2"/>
        <charset val="204"/>
      </rPr>
      <t xml:space="preserve">37 148,0 </t>
    </r>
    <r>
      <rPr>
        <sz val="18"/>
        <color theme="1"/>
        <rFont val="Arial"/>
        <family val="2"/>
        <charset val="204"/>
      </rPr>
      <t>тыс.тенге. На сегодня жители села Жарык пользуются питьевой водой из колодцев. В некоторых дворах отсутствуют колодцы, жители этих дворов вынуждены «таскать» воду от соседей. Некоторые жители пользуются покупной водой из продуктовых магазинов села и районного центра. Заключение экспертизы № ҚЫРАН-0159/22 от 05.04.2022 г. Нормативный срок</t>
    </r>
    <r>
      <rPr>
        <b/>
        <sz val="18"/>
        <color theme="1"/>
        <rFont val="Arial"/>
        <family val="2"/>
        <charset val="204"/>
      </rPr>
      <t xml:space="preserve"> 9 </t>
    </r>
    <r>
      <rPr>
        <sz val="18"/>
        <color theme="1"/>
        <rFont val="Arial"/>
        <family val="2"/>
        <charset val="204"/>
      </rPr>
      <t>месяцев. Конкурс объявлен 02.02.2023 г. Численность населения 331 человек</t>
    </r>
    <r>
      <rPr>
        <i/>
        <sz val="18"/>
        <color theme="1"/>
        <rFont val="Arial"/>
        <family val="2"/>
        <charset val="204"/>
      </rPr>
      <t>.</t>
    </r>
  </si>
  <si>
    <t>Строительство водопроводных сетей в с.Жанаталап Кобдинского района Актюбинской области</t>
  </si>
  <si>
    <r>
      <rPr>
        <b/>
        <sz val="18"/>
        <rFont val="Arial"/>
        <family val="2"/>
        <charset val="204"/>
      </rPr>
      <t>НОВЫЙ ПРОЕКТ.</t>
    </r>
    <r>
      <rPr>
        <sz val="18"/>
        <rFont val="Arial"/>
        <family val="2"/>
        <charset val="204"/>
      </rPr>
      <t xml:space="preserve">
Стоимость проекта - </t>
    </r>
    <r>
      <rPr>
        <b/>
        <sz val="18"/>
        <rFont val="Arial"/>
        <family val="2"/>
        <charset val="204"/>
      </rPr>
      <t>425,3</t>
    </r>
    <r>
      <rPr>
        <sz val="18"/>
        <rFont val="Arial"/>
        <family val="2"/>
        <charset val="204"/>
      </rPr>
      <t xml:space="preserve"> млн.тг. В 2023 г. на уточнении республиканского бюджета выделено -  </t>
    </r>
    <r>
      <rPr>
        <b/>
        <sz val="18"/>
        <rFont val="Arial"/>
        <family val="2"/>
        <charset val="204"/>
      </rPr>
      <t>382,8</t>
    </r>
    <r>
      <rPr>
        <sz val="18"/>
        <rFont val="Arial"/>
        <family val="2"/>
        <charset val="204"/>
      </rPr>
      <t xml:space="preserve"> млн.тг.  Для софинансирования проекта необходимо - </t>
    </r>
    <r>
      <rPr>
        <b/>
        <sz val="18"/>
        <rFont val="Arial"/>
        <family val="2"/>
        <charset val="204"/>
      </rPr>
      <t xml:space="preserve">42 531,0 </t>
    </r>
    <r>
      <rPr>
        <sz val="18"/>
        <rFont val="Arial"/>
        <family val="2"/>
        <charset val="204"/>
      </rPr>
      <t xml:space="preserve">тыс.тг. На сегодня жители с.Жанаталап пользуются привозной питьевой водой, и водой  из колодцев. ГЭ </t>
    </r>
    <r>
      <rPr>
        <b/>
        <sz val="18"/>
        <rFont val="Arial"/>
        <family val="2"/>
        <charset val="204"/>
      </rPr>
      <t xml:space="preserve">№ ГЕОЭСП-0035/22 от 07.11.2022г. 
</t>
    </r>
    <r>
      <rPr>
        <sz val="18"/>
        <rFont val="Arial"/>
        <family val="2"/>
        <charset val="204"/>
      </rPr>
      <t xml:space="preserve">Нормативный срок </t>
    </r>
    <r>
      <rPr>
        <b/>
        <sz val="18"/>
        <rFont val="Arial"/>
        <family val="2"/>
        <charset val="204"/>
      </rPr>
      <t>10</t>
    </r>
    <r>
      <rPr>
        <sz val="18"/>
        <rFont val="Arial"/>
        <family val="2"/>
        <charset val="204"/>
      </rPr>
      <t xml:space="preserve"> месяцев.Численность населения </t>
    </r>
    <r>
      <rPr>
        <b/>
        <sz val="18"/>
        <rFont val="Arial"/>
        <family val="2"/>
        <charset val="204"/>
      </rPr>
      <t>336</t>
    </r>
    <r>
      <rPr>
        <sz val="18"/>
        <rFont val="Arial"/>
        <family val="2"/>
        <charset val="204"/>
      </rPr>
      <t xml:space="preserve"> человек.</t>
    </r>
  </si>
  <si>
    <t>Реконструкция и расширение существующих сетей водоснабжения в с. Карабутак Айтекебийского района Актюбинской области</t>
  </si>
  <si>
    <r>
      <rPr>
        <b/>
        <sz val="18"/>
        <rFont val="Arial"/>
        <family val="2"/>
        <charset val="204"/>
      </rPr>
      <t>НОВЫЙ ПРОЕКТ.</t>
    </r>
    <r>
      <rPr>
        <sz val="18"/>
        <rFont val="Arial"/>
        <family val="2"/>
        <charset val="204"/>
      </rPr>
      <t xml:space="preserve">
Стоимость проекта - </t>
    </r>
    <r>
      <rPr>
        <b/>
        <sz val="18"/>
        <rFont val="Arial"/>
        <family val="2"/>
        <charset val="204"/>
      </rPr>
      <t>272,8</t>
    </r>
    <r>
      <rPr>
        <sz val="18"/>
        <rFont val="Arial"/>
        <family val="2"/>
        <charset val="204"/>
      </rPr>
      <t xml:space="preserve"> млн.тг. В 2023г. на уточнении республиканского бюджета выделено -  </t>
    </r>
    <r>
      <rPr>
        <b/>
        <sz val="18"/>
        <rFont val="Arial"/>
        <family val="2"/>
        <charset val="204"/>
      </rPr>
      <t>245,5</t>
    </r>
    <r>
      <rPr>
        <sz val="18"/>
        <rFont val="Arial"/>
        <family val="2"/>
        <charset val="204"/>
      </rPr>
      <t xml:space="preserve"> млн.тг. Для софинансирования проекта необходимо - </t>
    </r>
    <r>
      <rPr>
        <b/>
        <sz val="18"/>
        <rFont val="Arial"/>
        <family val="2"/>
        <charset val="204"/>
      </rPr>
      <t xml:space="preserve">27 276,0 тыс.тг. </t>
    </r>
    <r>
      <rPr>
        <sz val="18"/>
        <rFont val="Arial"/>
        <family val="2"/>
        <charset val="204"/>
      </rPr>
      <t xml:space="preserve">Реконструкция и расширение существующих сетей водоснабжения приведёт к стабильному водоснабжению и позволит улучшить социально-экономическое положение жителей с.Карабутак и с.Жароткель. ГЭ </t>
    </r>
    <r>
      <rPr>
        <b/>
        <sz val="18"/>
        <rFont val="Arial"/>
        <family val="2"/>
        <charset val="204"/>
      </rPr>
      <t xml:space="preserve">№ RT- 0002/22 от 05.08.2022 г. 
</t>
    </r>
    <r>
      <rPr>
        <sz val="18"/>
        <rFont val="Arial"/>
        <family val="2"/>
        <charset val="204"/>
      </rPr>
      <t xml:space="preserve">Нормативный срок </t>
    </r>
    <r>
      <rPr>
        <b/>
        <sz val="18"/>
        <rFont val="Arial"/>
        <family val="2"/>
        <charset val="204"/>
      </rPr>
      <t xml:space="preserve">5 </t>
    </r>
    <r>
      <rPr>
        <sz val="18"/>
        <rFont val="Arial"/>
        <family val="2"/>
        <charset val="204"/>
      </rPr>
      <t xml:space="preserve">месяцев. Численность населения </t>
    </r>
    <r>
      <rPr>
        <b/>
        <sz val="18"/>
        <rFont val="Arial"/>
        <family val="2"/>
        <charset val="204"/>
      </rPr>
      <t xml:space="preserve">2 549 </t>
    </r>
    <r>
      <rPr>
        <sz val="18"/>
        <rFont val="Arial"/>
        <family val="2"/>
        <charset val="204"/>
      </rPr>
      <t>человек.</t>
    </r>
  </si>
  <si>
    <r>
      <rPr>
        <b/>
        <sz val="18"/>
        <rFont val="Arial"/>
        <family val="2"/>
        <charset val="204"/>
      </rPr>
      <t>НОВЫЙ ПРОЕКТ</t>
    </r>
    <r>
      <rPr>
        <sz val="18"/>
        <rFont val="Arial"/>
        <family val="2"/>
        <charset val="204"/>
      </rPr>
      <t xml:space="preserve">
Стоимость проекта</t>
    </r>
    <r>
      <rPr>
        <b/>
        <sz val="18"/>
        <rFont val="Arial"/>
        <family val="2"/>
        <charset val="204"/>
      </rPr>
      <t xml:space="preserve"> 912,3</t>
    </r>
    <r>
      <rPr>
        <sz val="18"/>
        <rFont val="Arial"/>
        <family val="2"/>
        <charset val="204"/>
      </rPr>
      <t xml:space="preserve"> млн.тг. Проект заявлен на уточнение республиканского бюджета по проекту </t>
    </r>
    <r>
      <rPr>
        <b/>
        <sz val="18"/>
        <rFont val="Arial"/>
        <family val="2"/>
        <charset val="204"/>
      </rPr>
      <t>"Развитие регионов"</t>
    </r>
    <r>
      <rPr>
        <sz val="18"/>
        <rFont val="Arial"/>
        <family val="2"/>
        <charset val="204"/>
      </rPr>
      <t xml:space="preserve">. Большой срок эксплуатации существующих резервуаров и сложность капитального ремонта может привести к срыву бесперебойного водоснабжения населения и города водой. В летний период и поливной сезон наблюдается катастрофическая нехватка питьевой воды. Учитывая расширение города Алга (строительство новых школ, детских дошкольных учреждений и жилых домов), увеличение населения и водопотребления, полив зеленых насаждений и огородов в летний период увеличивается  расход воды по городу Алга, что на много больше расчетных данных. Заключение экспертизы № KAZE-0085/22 от 28.04.2022 г. Общая протяженность сети электроснабжение ВЛ-35кВ - </t>
    </r>
    <r>
      <rPr>
        <b/>
        <sz val="18"/>
        <rFont val="Arial"/>
        <family val="2"/>
        <charset val="204"/>
      </rPr>
      <t xml:space="preserve">8,5 </t>
    </r>
    <r>
      <rPr>
        <sz val="18"/>
        <rFont val="Arial"/>
        <family val="2"/>
        <charset val="204"/>
      </rPr>
      <t xml:space="preserve">км. Общая протяженность водопровода - </t>
    </r>
    <r>
      <rPr>
        <b/>
        <sz val="18"/>
        <rFont val="Arial"/>
        <family val="2"/>
        <charset val="204"/>
      </rPr>
      <t xml:space="preserve">1 </t>
    </r>
    <r>
      <rPr>
        <sz val="18"/>
        <rFont val="Arial"/>
        <family val="2"/>
        <charset val="204"/>
      </rPr>
      <t xml:space="preserve">км. Нормативный срок 12 месяцев. Численность населения </t>
    </r>
    <r>
      <rPr>
        <b/>
        <sz val="18"/>
        <rFont val="Arial"/>
        <family val="2"/>
        <charset val="204"/>
      </rPr>
      <t>20 663</t>
    </r>
    <r>
      <rPr>
        <sz val="18"/>
        <rFont val="Arial"/>
        <family val="2"/>
        <charset val="204"/>
      </rPr>
      <t xml:space="preserve"> чел.</t>
    </r>
  </si>
  <si>
    <r>
      <rPr>
        <b/>
        <sz val="18"/>
        <color theme="1"/>
        <rFont val="Arial"/>
        <family val="2"/>
        <charset val="204"/>
      </rPr>
      <t>НОВЫЙ ПРОЕКТ</t>
    </r>
    <r>
      <rPr>
        <sz val="18"/>
        <color theme="1"/>
        <rFont val="Arial"/>
        <family val="2"/>
        <charset val="204"/>
      </rPr>
      <t xml:space="preserve">
Стоимость проекта </t>
    </r>
    <r>
      <rPr>
        <b/>
        <sz val="18"/>
        <color theme="1"/>
        <rFont val="Arial"/>
        <family val="2"/>
        <charset val="204"/>
      </rPr>
      <t>249,4 млн.тг.</t>
    </r>
    <r>
      <rPr>
        <sz val="18"/>
        <color theme="1"/>
        <rFont val="Arial"/>
        <family val="2"/>
        <charset val="204"/>
      </rPr>
      <t xml:space="preserve"> 
Участились случаи перебоев в передаче электроэнергии. 
Из-за погодных условий (ветер, метель) происходят частые замыкания линий электропередач. Проект заявлен на уточнение республиканского бюджета по проекту</t>
    </r>
    <r>
      <rPr>
        <b/>
        <sz val="18"/>
        <color theme="1"/>
        <rFont val="Arial"/>
        <family val="2"/>
        <charset val="204"/>
      </rPr>
      <t xml:space="preserve"> "Ауыл - Ел бесігі". </t>
    </r>
    <r>
      <rPr>
        <sz val="18"/>
        <color theme="1"/>
        <rFont val="Arial"/>
        <family val="2"/>
        <charset val="204"/>
      </rPr>
      <t>Для софинансирование с ОБ необходимо</t>
    </r>
    <r>
      <rPr>
        <b/>
        <sz val="18"/>
        <color theme="1"/>
        <rFont val="Arial"/>
        <family val="2"/>
        <charset val="204"/>
      </rPr>
      <t xml:space="preserve"> 24,9 </t>
    </r>
    <r>
      <rPr>
        <sz val="18"/>
        <color theme="1"/>
        <rFont val="Arial"/>
        <family val="2"/>
        <charset val="204"/>
      </rPr>
      <t>млн.тг. Заключение экспертизы № 0005/22 от 12 июля 2022 года.</t>
    </r>
    <r>
      <rPr>
        <b/>
        <sz val="18"/>
        <color theme="1"/>
        <rFont val="Arial"/>
        <family val="2"/>
        <charset val="204"/>
      </rPr>
      <t xml:space="preserve"> </t>
    </r>
    <r>
      <rPr>
        <sz val="18"/>
        <color theme="1"/>
        <rFont val="Arial"/>
        <family val="2"/>
        <charset val="204"/>
      </rPr>
      <t xml:space="preserve">
Общая протяженность электролиний</t>
    </r>
    <r>
      <rPr>
        <b/>
        <sz val="18"/>
        <color theme="1"/>
        <rFont val="Arial"/>
        <family val="2"/>
        <charset val="204"/>
      </rPr>
      <t xml:space="preserve"> 34 548</t>
    </r>
    <r>
      <rPr>
        <sz val="18"/>
        <color theme="1"/>
        <rFont val="Arial"/>
        <family val="2"/>
        <charset val="204"/>
      </rPr>
      <t xml:space="preserve"> м. Нормативный срок </t>
    </r>
    <r>
      <rPr>
        <b/>
        <sz val="18"/>
        <color theme="1"/>
        <rFont val="Arial"/>
        <family val="2"/>
        <charset val="204"/>
      </rPr>
      <t xml:space="preserve">3 </t>
    </r>
    <r>
      <rPr>
        <sz val="18"/>
        <color theme="1"/>
        <rFont val="Arial"/>
        <family val="2"/>
        <charset val="204"/>
      </rPr>
      <t>месяца.
Численность населения</t>
    </r>
    <r>
      <rPr>
        <b/>
        <sz val="18"/>
        <color theme="1"/>
        <rFont val="Arial"/>
        <family val="2"/>
        <charset val="204"/>
      </rPr>
      <t xml:space="preserve"> 1 898</t>
    </r>
    <r>
      <rPr>
        <sz val="18"/>
        <color theme="1"/>
        <rFont val="Arial"/>
        <family val="2"/>
        <charset val="204"/>
      </rPr>
      <t xml:space="preserve"> чел.</t>
    </r>
  </si>
  <si>
    <r>
      <rPr>
        <b/>
        <sz val="18"/>
        <rFont val="Arial"/>
        <family val="2"/>
        <charset val="204"/>
      </rPr>
      <t xml:space="preserve">НОВЫЙ ПРОЕКТ
</t>
    </r>
    <r>
      <rPr>
        <sz val="18"/>
        <rFont val="Arial"/>
        <family val="2"/>
        <charset val="204"/>
      </rPr>
      <t xml:space="preserve">Стоимость проекта </t>
    </r>
    <r>
      <rPr>
        <b/>
        <sz val="18"/>
        <rFont val="Arial"/>
        <family val="2"/>
        <charset val="204"/>
      </rPr>
      <t xml:space="preserve">50,3 </t>
    </r>
    <r>
      <rPr>
        <sz val="18"/>
        <rFont val="Arial"/>
        <family val="2"/>
        <charset val="204"/>
      </rPr>
      <t xml:space="preserve">млн.тг.
Реализация проекта позволит охватить связью участка 521-571 км автомобильной трассы республиканского значения «Самара-Шымкент». Участок дороги расположен в низине, в зимний период часто заметается снегом, в весенний период подтапливается речной водой.  Отсутствие связи на данном участке влияет на безопасность жителей. Люди попавшие в трудную ситуацию не смогут вызвать соответствующие службы на помощь. Заключение экспертизы № Фрост-0046/22 от 03.03.2022 г. Протяженность сети ВЛ 10 кВт - </t>
    </r>
    <r>
      <rPr>
        <b/>
        <sz val="18"/>
        <rFont val="Arial"/>
        <family val="2"/>
        <charset val="204"/>
      </rPr>
      <t xml:space="preserve">9,1 </t>
    </r>
    <r>
      <rPr>
        <sz val="18"/>
        <rFont val="Arial"/>
        <family val="2"/>
        <charset val="204"/>
      </rPr>
      <t xml:space="preserve">км. Нормативный срок </t>
    </r>
    <r>
      <rPr>
        <b/>
        <sz val="18"/>
        <rFont val="Arial"/>
        <family val="2"/>
        <charset val="204"/>
      </rPr>
      <t>2</t>
    </r>
    <r>
      <rPr>
        <sz val="18"/>
        <rFont val="Arial"/>
        <family val="2"/>
        <charset val="204"/>
      </rPr>
      <t xml:space="preserve"> месяца.
Численность населения </t>
    </r>
    <r>
      <rPr>
        <b/>
        <sz val="18"/>
        <rFont val="Arial"/>
        <family val="2"/>
        <charset val="204"/>
      </rPr>
      <t>560</t>
    </r>
    <r>
      <rPr>
        <sz val="18"/>
        <rFont val="Arial"/>
        <family val="2"/>
        <charset val="204"/>
      </rPr>
      <t xml:space="preserve"> чел.</t>
    </r>
  </si>
  <si>
    <r>
      <rPr>
        <b/>
        <sz val="18"/>
        <rFont val="Arial"/>
        <family val="2"/>
        <charset val="204"/>
      </rPr>
      <t>НОВЫЙ ПРОЕКТ</t>
    </r>
    <r>
      <rPr>
        <sz val="18"/>
        <rFont val="Arial"/>
        <family val="2"/>
        <charset val="204"/>
      </rPr>
      <t xml:space="preserve">
Стоимость проекта </t>
    </r>
    <r>
      <rPr>
        <b/>
        <sz val="18"/>
        <rFont val="Arial"/>
        <family val="2"/>
        <charset val="204"/>
      </rPr>
      <t xml:space="preserve">12,8 </t>
    </r>
    <r>
      <rPr>
        <sz val="18"/>
        <rFont val="Arial"/>
        <family val="2"/>
        <charset val="204"/>
      </rPr>
      <t xml:space="preserve">млн.тг.
Вдоль улицы Астана расположены все социальные и административные объекты села: средняя школа, ясли сад «Арай», врачебная амбулатория, сельский клуб с библиотекой, здание аппарата акима Терисакканского сельского округа, объекты предпринимательства. Проект заявлен на уточнение республиканского бюджета по проекту </t>
    </r>
    <r>
      <rPr>
        <b/>
        <sz val="18"/>
        <rFont val="Arial"/>
        <family val="2"/>
        <charset val="204"/>
      </rPr>
      <t>"Ауыл - Ел бесігі"</t>
    </r>
    <r>
      <rPr>
        <sz val="18"/>
        <rFont val="Arial"/>
        <family val="2"/>
        <charset val="204"/>
      </rPr>
      <t xml:space="preserve">. Для софинансирование с ОБ необходимо </t>
    </r>
    <r>
      <rPr>
        <b/>
        <sz val="18"/>
        <rFont val="Arial"/>
        <family val="2"/>
        <charset val="204"/>
      </rPr>
      <t xml:space="preserve">1,3 </t>
    </r>
    <r>
      <rPr>
        <sz val="18"/>
        <rFont val="Arial"/>
        <family val="2"/>
        <charset val="204"/>
      </rPr>
      <t>млн.тг.
Заключение экспертизы № Фрост-0068/21 от 19.04.2021 г.</t>
    </r>
    <r>
      <rPr>
        <b/>
        <sz val="18"/>
        <rFont val="Arial"/>
        <family val="2"/>
        <charset val="204"/>
      </rPr>
      <t xml:space="preserve">
</t>
    </r>
    <r>
      <rPr>
        <sz val="18"/>
        <rFont val="Arial"/>
        <family val="2"/>
        <charset val="204"/>
      </rPr>
      <t xml:space="preserve">Общая протяженность уличного освещения </t>
    </r>
    <r>
      <rPr>
        <b/>
        <sz val="18"/>
        <rFont val="Arial"/>
        <family val="2"/>
        <charset val="204"/>
      </rPr>
      <t xml:space="preserve">1,6 </t>
    </r>
    <r>
      <rPr>
        <sz val="18"/>
        <rFont val="Arial"/>
        <family val="2"/>
        <charset val="204"/>
      </rPr>
      <t xml:space="preserve">км.
Нормативный срок </t>
    </r>
    <r>
      <rPr>
        <b/>
        <sz val="18"/>
        <rFont val="Arial"/>
        <family val="2"/>
        <charset val="204"/>
      </rPr>
      <t>1</t>
    </r>
    <r>
      <rPr>
        <sz val="18"/>
        <rFont val="Arial"/>
        <family val="2"/>
        <charset val="204"/>
      </rPr>
      <t xml:space="preserve"> месяц.
Численность населения </t>
    </r>
    <r>
      <rPr>
        <b/>
        <sz val="18"/>
        <rFont val="Arial"/>
        <family val="2"/>
        <charset val="204"/>
      </rPr>
      <t xml:space="preserve">730 </t>
    </r>
    <r>
      <rPr>
        <sz val="18"/>
        <rFont val="Arial"/>
        <family val="2"/>
        <charset val="204"/>
      </rPr>
      <t>чел.</t>
    </r>
  </si>
  <si>
    <r>
      <t xml:space="preserve">НОВЫЙ ПРОЕКТ
</t>
    </r>
    <r>
      <rPr>
        <sz val="18"/>
        <rFont val="Arial"/>
        <family val="2"/>
        <charset val="204"/>
      </rPr>
      <t>Стоимость проекта</t>
    </r>
    <r>
      <rPr>
        <b/>
        <sz val="18"/>
        <rFont val="Arial"/>
        <family val="2"/>
        <charset val="204"/>
      </rPr>
      <t xml:space="preserve"> 374,6</t>
    </r>
    <r>
      <rPr>
        <sz val="18"/>
        <rFont val="Arial"/>
        <family val="2"/>
        <charset val="204"/>
      </rPr>
      <t xml:space="preserve"> млн.тг. Проект заявлен на уточнение республиканского бюджета по проекту </t>
    </r>
    <r>
      <rPr>
        <b/>
        <sz val="18"/>
        <rFont val="Arial"/>
        <family val="2"/>
        <charset val="204"/>
      </rPr>
      <t>"Развитие регионов"</t>
    </r>
    <r>
      <rPr>
        <sz val="18"/>
        <rFont val="Arial"/>
        <family val="2"/>
        <charset val="204"/>
      </rPr>
      <t>. На балансе КГП «Алга-Жылу» находятся сети самотечной канализации города Алга протяженностью 39,69 км, которые были введены в строй в 1968 году. Длительный срок эксплуатации приводит в негодность линии водоотведения. При ликвидации аварийных ситуаций предприятие использует не новые трубы, вследствие их дешевизны, что сказывается на сроке службы замененных участков. Большой срок эксплуатации существующих линий самотечной канализации и отсутствие капитального ремонта может привести к срыву бесперебойного водоотведения хозяйственно-бытовых стоков населения и города. Заключение экспертизы</t>
    </r>
    <r>
      <rPr>
        <b/>
        <sz val="18"/>
        <rFont val="Arial"/>
        <family val="2"/>
        <charset val="204"/>
      </rPr>
      <t xml:space="preserve"> № KAZE-0073/22 от 09.04.2022 г.</t>
    </r>
    <r>
      <rPr>
        <sz val="18"/>
        <rFont val="Arial"/>
        <family val="2"/>
        <charset val="204"/>
      </rPr>
      <t xml:space="preserve">Общая протяженность сети электроснабжение 0,6кв - </t>
    </r>
    <r>
      <rPr>
        <b/>
        <sz val="18"/>
        <rFont val="Arial"/>
        <family val="2"/>
        <charset val="204"/>
      </rPr>
      <t xml:space="preserve">2,5 </t>
    </r>
    <r>
      <rPr>
        <sz val="18"/>
        <rFont val="Arial"/>
        <family val="2"/>
        <charset val="204"/>
      </rPr>
      <t>км.Общая протяженность -</t>
    </r>
    <r>
      <rPr>
        <b/>
        <sz val="18"/>
        <rFont val="Arial"/>
        <family val="2"/>
        <charset val="204"/>
      </rPr>
      <t xml:space="preserve"> 5,6</t>
    </r>
    <r>
      <rPr>
        <sz val="18"/>
        <rFont val="Arial"/>
        <family val="2"/>
        <charset val="204"/>
      </rPr>
      <t xml:space="preserve"> км. Нормативный срок </t>
    </r>
    <r>
      <rPr>
        <b/>
        <sz val="18"/>
        <rFont val="Arial"/>
        <family val="2"/>
        <charset val="204"/>
      </rPr>
      <t xml:space="preserve">4 </t>
    </r>
    <r>
      <rPr>
        <sz val="18"/>
        <rFont val="Arial"/>
        <family val="2"/>
        <charset val="204"/>
      </rPr>
      <t>месяца.Численность населения</t>
    </r>
    <r>
      <rPr>
        <b/>
        <sz val="18"/>
        <rFont val="Arial"/>
        <family val="2"/>
        <charset val="204"/>
      </rPr>
      <t xml:space="preserve"> 20 663</t>
    </r>
    <r>
      <rPr>
        <sz val="18"/>
        <rFont val="Arial"/>
        <family val="2"/>
        <charset val="204"/>
      </rPr>
      <t xml:space="preserve"> человек. </t>
    </r>
  </si>
  <si>
    <r>
      <rPr>
        <b/>
        <sz val="18"/>
        <rFont val="Arial"/>
        <family val="2"/>
        <charset val="204"/>
      </rPr>
      <t>НА ЗАВЕРШЕНИЕ</t>
    </r>
    <r>
      <rPr>
        <sz val="18"/>
        <rFont val="Arial"/>
        <family val="2"/>
        <charset val="204"/>
      </rPr>
      <t xml:space="preserve">
Стоимость проекта </t>
    </r>
    <r>
      <rPr>
        <b/>
        <sz val="18"/>
        <rFont val="Arial"/>
        <family val="2"/>
        <charset val="204"/>
      </rPr>
      <t xml:space="preserve">31,2 </t>
    </r>
    <r>
      <rPr>
        <sz val="18"/>
        <rFont val="Arial"/>
        <family val="2"/>
        <charset val="204"/>
      </rPr>
      <t xml:space="preserve">млн.тг. Разработка ПСД начата в 2021 году на сумму </t>
    </r>
    <r>
      <rPr>
        <b/>
        <sz val="18"/>
        <rFont val="Arial"/>
        <family val="2"/>
        <charset val="204"/>
      </rPr>
      <t xml:space="preserve">27,2 </t>
    </r>
    <r>
      <rPr>
        <sz val="18"/>
        <rFont val="Arial"/>
        <family val="2"/>
        <charset val="204"/>
      </rPr>
      <t xml:space="preserve">млн.тг. Согласно методике отбора, рассмотрения, согласования и мониторинга реализации проектов строительства КОС, в 2022 году проект был направлен на согласование в КДС,ЖКХ МИИР РК. В 2023 году при утверждении ОБ выделено </t>
    </r>
    <r>
      <rPr>
        <b/>
        <sz val="18"/>
        <rFont val="Arial"/>
        <family val="2"/>
        <charset val="204"/>
      </rPr>
      <t>3 533,0</t>
    </r>
    <r>
      <rPr>
        <sz val="18"/>
        <rFont val="Arial"/>
        <family val="2"/>
        <charset val="204"/>
      </rPr>
      <t xml:space="preserve"> тыс.тенге, для завершения разработки ПСД необходимо выделить </t>
    </r>
    <r>
      <rPr>
        <b/>
        <sz val="18"/>
        <rFont val="Arial"/>
        <family val="2"/>
        <charset val="204"/>
      </rPr>
      <t xml:space="preserve">500,0 </t>
    </r>
    <r>
      <rPr>
        <sz val="18"/>
        <rFont val="Arial"/>
        <family val="2"/>
        <charset val="204"/>
      </rPr>
      <t xml:space="preserve">тыс.тг.
Численность населения </t>
    </r>
    <r>
      <rPr>
        <b/>
        <sz val="18"/>
        <rFont val="Arial"/>
        <family val="2"/>
        <charset val="204"/>
      </rPr>
      <t>874</t>
    </r>
    <r>
      <rPr>
        <sz val="18"/>
        <rFont val="Arial"/>
        <family val="2"/>
        <charset val="204"/>
      </rPr>
      <t xml:space="preserve"> человек.</t>
    </r>
  </si>
  <si>
    <t>279.071.015. Развитие газотранспортной системы. 
За счет средств местного бюджета.</t>
  </si>
  <si>
    <r>
      <rPr>
        <b/>
        <sz val="18"/>
        <rFont val="Arial"/>
        <family val="2"/>
        <charset val="204"/>
      </rPr>
      <t>НА ЗАВЕРШЕНИЕ</t>
    </r>
    <r>
      <rPr>
        <sz val="18"/>
        <rFont val="Arial"/>
        <family val="2"/>
        <charset val="204"/>
      </rPr>
      <t xml:space="preserve">
Стоимость проекта с учетом корректировки 1209,9 млн.тг. Выделено до 2023 г. </t>
    </r>
    <r>
      <rPr>
        <b/>
        <sz val="18"/>
        <rFont val="Arial"/>
        <family val="2"/>
        <charset val="204"/>
      </rPr>
      <t>409,7</t>
    </r>
    <r>
      <rPr>
        <sz val="18"/>
        <rFont val="Arial"/>
        <family val="2"/>
        <charset val="204"/>
      </rPr>
      <t xml:space="preserve"> млн.тг. </t>
    </r>
    <r>
      <rPr>
        <i/>
        <sz val="18"/>
        <rFont val="Arial"/>
        <family val="2"/>
        <charset val="204"/>
      </rPr>
      <t xml:space="preserve">(РБ - </t>
    </r>
    <r>
      <rPr>
        <b/>
        <i/>
        <sz val="18"/>
        <rFont val="Arial"/>
        <family val="2"/>
        <charset val="204"/>
      </rPr>
      <t>200,0</t>
    </r>
    <r>
      <rPr>
        <i/>
        <sz val="18"/>
        <rFont val="Arial"/>
        <family val="2"/>
        <charset val="204"/>
      </rPr>
      <t xml:space="preserve"> млн.тг., ОБ - </t>
    </r>
    <r>
      <rPr>
        <b/>
        <i/>
        <sz val="18"/>
        <rFont val="Arial"/>
        <family val="2"/>
        <charset val="204"/>
      </rPr>
      <t>209,7</t>
    </r>
    <r>
      <rPr>
        <i/>
        <sz val="18"/>
        <rFont val="Arial"/>
        <family val="2"/>
        <charset val="204"/>
      </rPr>
      <t xml:space="preserve"> млн.тг.).  </t>
    </r>
    <r>
      <rPr>
        <sz val="18"/>
        <rFont val="Arial"/>
        <family val="2"/>
        <charset val="204"/>
      </rPr>
      <t xml:space="preserve"> 
В 2023 г. из ОБ выделено </t>
    </r>
    <r>
      <rPr>
        <b/>
        <sz val="18"/>
        <rFont val="Arial"/>
        <family val="2"/>
        <charset val="204"/>
      </rPr>
      <t>79,0</t>
    </r>
    <r>
      <rPr>
        <sz val="18"/>
        <rFont val="Arial"/>
        <family val="2"/>
        <charset val="204"/>
      </rPr>
      <t xml:space="preserve"> млн.тг. Решением областной бюджетной комиссии </t>
    </r>
    <r>
      <rPr>
        <b/>
        <sz val="18"/>
        <rFont val="Arial"/>
        <family val="2"/>
        <charset val="204"/>
      </rPr>
      <t xml:space="preserve">№5 от 23.05.2022 г. </t>
    </r>
    <r>
      <rPr>
        <sz val="18"/>
        <rFont val="Arial"/>
        <family val="2"/>
        <charset val="204"/>
      </rPr>
      <t xml:space="preserve"> по данному проекту</t>
    </r>
    <r>
      <rPr>
        <b/>
        <sz val="18"/>
        <rFont val="Arial"/>
        <family val="2"/>
        <charset val="204"/>
      </rPr>
      <t xml:space="preserve"> праводена</t>
    </r>
    <r>
      <rPr>
        <sz val="18"/>
        <rFont val="Arial"/>
        <family val="2"/>
        <charset val="204"/>
      </rPr>
      <t xml:space="preserve"> </t>
    </r>
    <r>
      <rPr>
        <b/>
        <sz val="18"/>
        <rFont val="Arial"/>
        <family val="2"/>
        <charset val="204"/>
      </rPr>
      <t>корректировка ПСД</t>
    </r>
    <r>
      <rPr>
        <sz val="18"/>
        <rFont val="Arial"/>
        <family val="2"/>
        <charset val="204"/>
      </rPr>
      <t xml:space="preserve">. Необходимо 721 195,0 тыс.тенге. На 2023 год к использованию (доиспользование) неосвоенных средств из РБ поддержано 122 609,0 тыс.тенге. Подрядчик </t>
    </r>
    <r>
      <rPr>
        <b/>
        <sz val="18"/>
        <rFont val="Arial"/>
        <family val="2"/>
        <charset val="204"/>
      </rPr>
      <t>ТОО "StroyGazCompany"</t>
    </r>
    <r>
      <rPr>
        <sz val="18"/>
        <rFont val="Arial"/>
        <family val="2"/>
        <charset val="204"/>
      </rPr>
      <t>Туркестанская обл.Точка подключения</t>
    </r>
    <r>
      <rPr>
        <sz val="18"/>
        <color rgb="FFFF0000"/>
        <rFont val="Arial"/>
        <family val="2"/>
        <charset val="204"/>
      </rPr>
      <t xml:space="preserve"> </t>
    </r>
    <r>
      <rPr>
        <sz val="18"/>
        <rFont val="Arial"/>
        <family val="2"/>
        <charset val="204"/>
      </rPr>
      <t xml:space="preserve">к </t>
    </r>
    <r>
      <rPr>
        <b/>
        <sz val="18"/>
        <rFont val="Arial"/>
        <family val="2"/>
        <charset val="204"/>
      </rPr>
      <t>с.Жосалы</t>
    </r>
    <r>
      <rPr>
        <sz val="18"/>
        <color rgb="FFFF0000"/>
        <rFont val="Arial"/>
        <family val="2"/>
        <charset val="204"/>
      </rPr>
      <t xml:space="preserve">
</t>
    </r>
    <r>
      <rPr>
        <sz val="18"/>
        <color theme="1"/>
        <rFont val="Arial"/>
        <family val="2"/>
        <charset val="204"/>
      </rPr>
      <t xml:space="preserve">Численность населения </t>
    </r>
    <r>
      <rPr>
        <b/>
        <sz val="18"/>
        <color theme="1"/>
        <rFont val="Arial"/>
        <family val="2"/>
        <charset val="204"/>
      </rPr>
      <t>1 162</t>
    </r>
    <r>
      <rPr>
        <sz val="18"/>
        <color theme="1"/>
        <rFont val="Arial"/>
        <family val="2"/>
        <charset val="204"/>
      </rPr>
      <t xml:space="preserve"> человек. </t>
    </r>
  </si>
  <si>
    <r>
      <rPr>
        <b/>
        <sz val="18"/>
        <rFont val="Arial"/>
        <family val="2"/>
        <charset val="204"/>
      </rPr>
      <t xml:space="preserve">НА ЗАВЕРШЕНИЕ
</t>
    </r>
    <r>
      <rPr>
        <sz val="18"/>
        <rFont val="Arial"/>
        <family val="2"/>
        <charset val="204"/>
      </rPr>
      <t xml:space="preserve">Стоимость проекта </t>
    </r>
    <r>
      <rPr>
        <b/>
        <sz val="18"/>
        <rFont val="Arial"/>
        <family val="2"/>
        <charset val="204"/>
      </rPr>
      <t xml:space="preserve">4 142,3 </t>
    </r>
    <r>
      <rPr>
        <sz val="18"/>
        <rFont val="Arial"/>
        <family val="2"/>
        <charset val="204"/>
      </rPr>
      <t>млн.тг. Выделено до 2023 г.</t>
    </r>
    <r>
      <rPr>
        <b/>
        <sz val="18"/>
        <rFont val="Arial"/>
        <family val="2"/>
        <charset val="204"/>
      </rPr>
      <t xml:space="preserve"> 2 545,0 млн.тг. </t>
    </r>
    <r>
      <rPr>
        <i/>
        <sz val="18"/>
        <rFont val="Arial"/>
        <family val="2"/>
        <charset val="204"/>
      </rPr>
      <t>(РБ -</t>
    </r>
    <r>
      <rPr>
        <b/>
        <i/>
        <sz val="18"/>
        <rFont val="Arial"/>
        <family val="2"/>
        <charset val="204"/>
      </rPr>
      <t xml:space="preserve"> 2 058,0 </t>
    </r>
    <r>
      <rPr>
        <i/>
        <sz val="18"/>
        <rFont val="Arial"/>
        <family val="2"/>
        <charset val="204"/>
      </rPr>
      <t xml:space="preserve">млн.тг., ОБ - </t>
    </r>
    <r>
      <rPr>
        <b/>
        <i/>
        <sz val="18"/>
        <rFont val="Arial"/>
        <family val="2"/>
        <charset val="204"/>
      </rPr>
      <t xml:space="preserve">486,8 </t>
    </r>
    <r>
      <rPr>
        <i/>
        <sz val="18"/>
        <rFont val="Arial"/>
        <family val="2"/>
        <charset val="204"/>
      </rPr>
      <t xml:space="preserve">млн.тг.) </t>
    </r>
    <r>
      <rPr>
        <sz val="18"/>
        <rFont val="Arial"/>
        <family val="2"/>
        <charset val="204"/>
      </rPr>
      <t xml:space="preserve">При утверждении ОБ на 2023 г.выделено </t>
    </r>
    <r>
      <rPr>
        <b/>
        <sz val="18"/>
        <rFont val="Arial"/>
        <family val="2"/>
        <charset val="204"/>
      </rPr>
      <t>395,2</t>
    </r>
    <r>
      <rPr>
        <sz val="18"/>
        <rFont val="Arial"/>
        <family val="2"/>
        <charset val="204"/>
      </rPr>
      <t xml:space="preserve"> млн.тг.  Решением областной бюджетной комиссии </t>
    </r>
    <r>
      <rPr>
        <b/>
        <sz val="18"/>
        <rFont val="Arial"/>
        <family val="2"/>
        <charset val="204"/>
      </rPr>
      <t>№5 от 23.05.2022 г.</t>
    </r>
    <r>
      <rPr>
        <sz val="18"/>
        <rFont val="Arial"/>
        <family val="2"/>
        <charset val="204"/>
      </rPr>
      <t xml:space="preserve"> по данному проекту </t>
    </r>
    <r>
      <rPr>
        <b/>
        <sz val="18"/>
        <rFont val="Arial"/>
        <family val="2"/>
        <charset val="204"/>
      </rPr>
      <t>проведена корректировка ПСД.</t>
    </r>
    <r>
      <rPr>
        <sz val="18"/>
        <rFont val="Arial"/>
        <family val="2"/>
        <charset val="204"/>
      </rPr>
      <t xml:space="preserve">  Согласно новой утвержденной смете для завершения реализации проекта необходимо </t>
    </r>
    <r>
      <rPr>
        <b/>
        <sz val="18"/>
        <rFont val="Arial"/>
        <family val="2"/>
        <charset val="204"/>
      </rPr>
      <t xml:space="preserve">1 202 246,0 </t>
    </r>
    <r>
      <rPr>
        <sz val="18"/>
        <rFont val="Arial"/>
        <family val="2"/>
        <charset val="204"/>
      </rPr>
      <t xml:space="preserve">тыс.тенге. 
Подрядчик </t>
    </r>
    <r>
      <rPr>
        <b/>
        <sz val="18"/>
        <rFont val="Arial"/>
        <family val="2"/>
        <charset val="204"/>
      </rPr>
      <t>ТОО "Алия-Сервис"</t>
    </r>
    <r>
      <rPr>
        <sz val="18"/>
        <rFont val="Arial"/>
        <family val="2"/>
        <charset val="204"/>
      </rPr>
      <t xml:space="preserve">г. Уральск. Точка подключения к </t>
    </r>
    <r>
      <rPr>
        <b/>
        <sz val="18"/>
        <rFont val="Arial"/>
        <family val="2"/>
        <charset val="204"/>
      </rPr>
      <t>с.Комсомол</t>
    </r>
    <r>
      <rPr>
        <sz val="18"/>
        <color rgb="FFFF0000"/>
        <rFont val="Arial"/>
        <family val="2"/>
        <charset val="204"/>
      </rPr>
      <t xml:space="preserve">
</t>
    </r>
    <r>
      <rPr>
        <sz val="18"/>
        <color theme="1"/>
        <rFont val="Arial"/>
        <family val="2"/>
        <charset val="204"/>
      </rPr>
      <t xml:space="preserve">Численность населения </t>
    </r>
    <r>
      <rPr>
        <b/>
        <sz val="18"/>
        <color theme="1"/>
        <rFont val="Arial"/>
        <family val="2"/>
        <charset val="204"/>
      </rPr>
      <t>1 245</t>
    </r>
    <r>
      <rPr>
        <sz val="18"/>
        <color theme="1"/>
        <rFont val="Arial"/>
        <family val="2"/>
        <charset val="204"/>
      </rPr>
      <t xml:space="preserve"> чел.</t>
    </r>
  </si>
  <si>
    <r>
      <rPr>
        <b/>
        <sz val="18"/>
        <rFont val="Arial"/>
        <family val="2"/>
        <charset val="204"/>
      </rPr>
      <t xml:space="preserve">НА ЗАВЕРШЕНИЕ
</t>
    </r>
    <r>
      <rPr>
        <sz val="18"/>
        <rFont val="Arial"/>
        <family val="2"/>
        <charset val="204"/>
      </rPr>
      <t>Стоимость проекта</t>
    </r>
    <r>
      <rPr>
        <b/>
        <sz val="18"/>
        <rFont val="Arial"/>
        <family val="2"/>
        <charset val="204"/>
      </rPr>
      <t xml:space="preserve"> 2 372,3</t>
    </r>
    <r>
      <rPr>
        <sz val="18"/>
        <rFont val="Arial"/>
        <family val="2"/>
        <charset val="204"/>
      </rPr>
      <t xml:space="preserve"> млн.тг.  Выделено до 2023 г.</t>
    </r>
    <r>
      <rPr>
        <b/>
        <sz val="18"/>
        <rFont val="Arial"/>
        <family val="2"/>
        <charset val="204"/>
      </rPr>
      <t xml:space="preserve"> 1 322,7</t>
    </r>
    <r>
      <rPr>
        <sz val="18"/>
        <rFont val="Arial"/>
        <family val="2"/>
        <charset val="204"/>
      </rPr>
      <t xml:space="preserve"> млн.тг. 
</t>
    </r>
    <r>
      <rPr>
        <i/>
        <sz val="18"/>
        <rFont val="Arial"/>
        <family val="2"/>
        <charset val="204"/>
      </rPr>
      <t xml:space="preserve">(РБ - </t>
    </r>
    <r>
      <rPr>
        <b/>
        <i/>
        <sz val="18"/>
        <rFont val="Arial"/>
        <family val="2"/>
        <charset val="204"/>
      </rPr>
      <t xml:space="preserve">1 066,6 </t>
    </r>
    <r>
      <rPr>
        <i/>
        <sz val="18"/>
        <rFont val="Arial"/>
        <family val="2"/>
        <charset val="204"/>
      </rPr>
      <t xml:space="preserve">млн.тг., ОБ - </t>
    </r>
    <r>
      <rPr>
        <b/>
        <i/>
        <sz val="18"/>
        <rFont val="Arial"/>
        <family val="2"/>
        <charset val="204"/>
      </rPr>
      <t xml:space="preserve">256,0 </t>
    </r>
    <r>
      <rPr>
        <i/>
        <sz val="18"/>
        <rFont val="Arial"/>
        <family val="2"/>
        <charset val="204"/>
      </rPr>
      <t xml:space="preserve">млн.тг.). </t>
    </r>
    <r>
      <rPr>
        <sz val="18"/>
        <rFont val="Arial"/>
        <family val="2"/>
        <charset val="204"/>
      </rPr>
      <t xml:space="preserve">При утверждении ОБ на 
2023 г.выделено </t>
    </r>
    <r>
      <rPr>
        <b/>
        <sz val="18"/>
        <rFont val="Arial"/>
        <family val="2"/>
        <charset val="204"/>
      </rPr>
      <t xml:space="preserve">201,1 </t>
    </r>
    <r>
      <rPr>
        <sz val="18"/>
        <rFont val="Arial"/>
        <family val="2"/>
        <charset val="204"/>
      </rPr>
      <t xml:space="preserve">млн.тг. Решением областной бюджетной комиссии </t>
    </r>
    <r>
      <rPr>
        <b/>
        <sz val="18"/>
        <rFont val="Arial"/>
        <family val="2"/>
        <charset val="204"/>
      </rPr>
      <t>№5 от 23.05.2022 г.</t>
    </r>
    <r>
      <rPr>
        <sz val="18"/>
        <rFont val="Arial"/>
        <family val="2"/>
        <charset val="204"/>
      </rPr>
      <t xml:space="preserve"> по данному проекту </t>
    </r>
    <r>
      <rPr>
        <b/>
        <sz val="18"/>
        <rFont val="Arial"/>
        <family val="2"/>
        <charset val="204"/>
      </rPr>
      <t>проведена корректировка ПСД.</t>
    </r>
    <r>
      <rPr>
        <sz val="18"/>
        <rFont val="Arial"/>
        <family val="2"/>
        <charset val="204"/>
      </rPr>
      <t xml:space="preserve"> Согласно новой утвержденной смете для завершения реализации проекта необходимо</t>
    </r>
    <r>
      <rPr>
        <b/>
        <sz val="18"/>
        <rFont val="Arial"/>
        <family val="2"/>
        <charset val="204"/>
      </rPr>
      <t xml:space="preserve"> 
848 507,0</t>
    </r>
    <r>
      <rPr>
        <sz val="18"/>
        <rFont val="Arial"/>
        <family val="2"/>
        <charset val="204"/>
      </rPr>
      <t xml:space="preserve"> тыс.тенге. Подрядчик </t>
    </r>
    <r>
      <rPr>
        <b/>
        <sz val="18"/>
        <rFont val="Arial"/>
        <family val="2"/>
        <charset val="204"/>
      </rPr>
      <t xml:space="preserve">ТОО "Транс Азия Констракшн" </t>
    </r>
    <r>
      <rPr>
        <sz val="18"/>
        <rFont val="Arial"/>
        <family val="2"/>
        <charset val="204"/>
      </rPr>
      <t xml:space="preserve">
г. Кызылорда. Точка подключения к </t>
    </r>
    <r>
      <rPr>
        <b/>
        <sz val="18"/>
        <rFont val="Arial"/>
        <family val="2"/>
        <charset val="204"/>
      </rPr>
      <t xml:space="preserve">с.Мартук. </t>
    </r>
    <r>
      <rPr>
        <sz val="18"/>
        <color theme="1"/>
        <rFont val="Arial"/>
        <family val="2"/>
        <charset val="204"/>
      </rPr>
      <t xml:space="preserve">Численность населения - </t>
    </r>
    <r>
      <rPr>
        <b/>
        <sz val="18"/>
        <color theme="1"/>
        <rFont val="Arial"/>
        <family val="2"/>
        <charset val="204"/>
      </rPr>
      <t>849</t>
    </r>
    <r>
      <rPr>
        <sz val="18"/>
        <color theme="1"/>
        <rFont val="Arial"/>
        <family val="2"/>
        <charset val="204"/>
      </rPr>
      <t xml:space="preserve"> чел. 
</t>
    </r>
    <r>
      <rPr>
        <i/>
        <sz val="18"/>
        <color theme="1"/>
        <rFont val="Arial"/>
        <family val="2"/>
        <charset val="204"/>
      </rPr>
      <t>( с.Каратаусай - 418 чел., с.Байторысай - 431 чел.)</t>
    </r>
  </si>
  <si>
    <r>
      <rPr>
        <b/>
        <sz val="18"/>
        <rFont val="Arial"/>
        <family val="2"/>
        <charset val="204"/>
      </rPr>
      <t xml:space="preserve">НА ЗАВЕРШЕНИЕ
</t>
    </r>
    <r>
      <rPr>
        <sz val="18"/>
        <rFont val="Arial"/>
        <family val="2"/>
        <charset val="204"/>
      </rPr>
      <t xml:space="preserve">Стоимость проекта </t>
    </r>
    <r>
      <rPr>
        <b/>
        <sz val="18"/>
        <rFont val="Arial"/>
        <family val="2"/>
        <charset val="204"/>
      </rPr>
      <t xml:space="preserve">1 603,0 </t>
    </r>
    <r>
      <rPr>
        <sz val="18"/>
        <rFont val="Arial"/>
        <family val="2"/>
        <charset val="204"/>
      </rPr>
      <t xml:space="preserve">млн.тг.  Выделено до 2023 г. </t>
    </r>
    <r>
      <rPr>
        <b/>
        <sz val="18"/>
        <rFont val="Arial"/>
        <family val="2"/>
        <charset val="204"/>
      </rPr>
      <t xml:space="preserve">790,4 </t>
    </r>
    <r>
      <rPr>
        <sz val="18"/>
        <rFont val="Arial"/>
        <family val="2"/>
        <charset val="204"/>
      </rPr>
      <t xml:space="preserve">млн.тг. </t>
    </r>
    <r>
      <rPr>
        <i/>
        <sz val="18"/>
        <rFont val="Arial"/>
        <family val="2"/>
        <charset val="204"/>
      </rPr>
      <t xml:space="preserve">(РБ - </t>
    </r>
    <r>
      <rPr>
        <b/>
        <i/>
        <sz val="18"/>
        <rFont val="Arial"/>
        <family val="2"/>
        <charset val="204"/>
      </rPr>
      <t>640,4</t>
    </r>
    <r>
      <rPr>
        <i/>
        <sz val="18"/>
        <rFont val="Arial"/>
        <family val="2"/>
        <charset val="204"/>
      </rPr>
      <t xml:space="preserve"> млн.тг., ОБ - </t>
    </r>
    <r>
      <rPr>
        <b/>
        <i/>
        <sz val="18"/>
        <rFont val="Arial"/>
        <family val="2"/>
        <charset val="204"/>
      </rPr>
      <t>26,6</t>
    </r>
    <r>
      <rPr>
        <i/>
        <sz val="18"/>
        <rFont val="Arial"/>
        <family val="2"/>
        <charset val="204"/>
      </rPr>
      <t xml:space="preserve"> млн.тг.) </t>
    </r>
    <r>
      <rPr>
        <sz val="18"/>
        <rFont val="Arial"/>
        <family val="2"/>
        <charset val="204"/>
      </rPr>
      <t xml:space="preserve">При утверждений ОБ на 2023 год выделено </t>
    </r>
    <r>
      <rPr>
        <b/>
        <sz val="18"/>
        <rFont val="Arial"/>
        <family val="2"/>
        <charset val="204"/>
      </rPr>
      <t xml:space="preserve">123,4 </t>
    </r>
    <r>
      <rPr>
        <sz val="18"/>
        <rFont val="Arial"/>
        <family val="2"/>
        <charset val="204"/>
      </rPr>
      <t>млн.тенге. Решением областной бюджетной комиссии</t>
    </r>
    <r>
      <rPr>
        <b/>
        <sz val="18"/>
        <rFont val="Arial"/>
        <family val="2"/>
        <charset val="204"/>
      </rPr>
      <t xml:space="preserve"> №11 от 31.10.2022 г.</t>
    </r>
    <r>
      <rPr>
        <sz val="18"/>
        <rFont val="Arial"/>
        <family val="2"/>
        <charset val="204"/>
      </rPr>
      <t xml:space="preserve"> по данному проекту </t>
    </r>
    <r>
      <rPr>
        <b/>
        <sz val="18"/>
        <rFont val="Arial"/>
        <family val="2"/>
        <charset val="204"/>
      </rPr>
      <t>проведена корректировка ПСД</t>
    </r>
    <r>
      <rPr>
        <sz val="18"/>
        <rFont val="Arial"/>
        <family val="2"/>
        <charset val="204"/>
      </rPr>
      <t xml:space="preserve">. Согласно новой утвержденной смете для завершения реализации проекта необходимо </t>
    </r>
    <r>
      <rPr>
        <b/>
        <sz val="18"/>
        <rFont val="Arial"/>
        <family val="2"/>
        <charset val="204"/>
      </rPr>
      <t>812 653,0</t>
    </r>
    <r>
      <rPr>
        <sz val="18"/>
        <rFont val="Arial"/>
        <family val="2"/>
        <charset val="204"/>
      </rPr>
      <t xml:space="preserve"> тыс.тенге.
Подрядчик </t>
    </r>
    <r>
      <rPr>
        <b/>
        <sz val="18"/>
        <rFont val="Arial"/>
        <family val="2"/>
        <charset val="204"/>
      </rPr>
      <t xml:space="preserve">ТОО "Батысгазстрой" </t>
    </r>
    <r>
      <rPr>
        <sz val="18"/>
        <rFont val="Arial"/>
        <family val="2"/>
        <charset val="204"/>
      </rPr>
      <t xml:space="preserve">г.Уральск. Точка подключения к </t>
    </r>
    <r>
      <rPr>
        <b/>
        <sz val="18"/>
        <rFont val="Arial"/>
        <family val="2"/>
        <charset val="204"/>
      </rPr>
      <t>с.Иргиз</t>
    </r>
    <r>
      <rPr>
        <sz val="18"/>
        <color rgb="FFFF0000"/>
        <rFont val="Arial"/>
        <family val="2"/>
        <charset val="204"/>
      </rPr>
      <t xml:space="preserve">
</t>
    </r>
    <r>
      <rPr>
        <sz val="18"/>
        <color theme="1"/>
        <rFont val="Arial"/>
        <family val="2"/>
        <charset val="204"/>
      </rPr>
      <t>Численность населения</t>
    </r>
    <r>
      <rPr>
        <b/>
        <sz val="18"/>
        <color theme="1"/>
        <rFont val="Arial"/>
        <family val="2"/>
        <charset val="204"/>
      </rPr>
      <t xml:space="preserve"> 1 334</t>
    </r>
    <r>
      <rPr>
        <sz val="18"/>
        <color theme="1"/>
        <rFont val="Arial"/>
        <family val="2"/>
        <charset val="204"/>
      </rPr>
      <t xml:space="preserve"> чел. </t>
    </r>
    <r>
      <rPr>
        <i/>
        <sz val="18"/>
        <color theme="1"/>
        <rFont val="Arial"/>
        <family val="2"/>
        <charset val="204"/>
      </rPr>
      <t>(с.Нура - 806 чел., с.Белшер - 256 чел., с.Мамыр - 161 чел., с.Дукен - 111 чел.)</t>
    </r>
  </si>
  <si>
    <r>
      <rPr>
        <b/>
        <sz val="18"/>
        <rFont val="Arial"/>
        <family val="2"/>
        <charset val="204"/>
      </rPr>
      <t xml:space="preserve">НА ЗАВЕРШЕНИЕ
</t>
    </r>
    <r>
      <rPr>
        <sz val="18"/>
        <rFont val="Arial"/>
        <family val="2"/>
        <charset val="204"/>
      </rPr>
      <t>Стоимость проекта</t>
    </r>
    <r>
      <rPr>
        <b/>
        <sz val="18"/>
        <rFont val="Arial"/>
        <family val="2"/>
        <charset val="204"/>
      </rPr>
      <t xml:space="preserve"> 293,0 </t>
    </r>
    <r>
      <rPr>
        <sz val="18"/>
        <rFont val="Arial"/>
        <family val="2"/>
        <charset val="204"/>
      </rPr>
      <t xml:space="preserve">млн.тг. 
Выделенные средства из бюджета по итогам 2022 года неосвоены. Решением областной бюджетной комиссии </t>
    </r>
    <r>
      <rPr>
        <b/>
        <sz val="18"/>
        <rFont val="Arial"/>
        <family val="2"/>
        <charset val="204"/>
      </rPr>
      <t xml:space="preserve">№11 от 31.10.2022 г. </t>
    </r>
    <r>
      <rPr>
        <sz val="18"/>
        <rFont val="Arial"/>
        <family val="2"/>
        <charset val="204"/>
      </rPr>
      <t xml:space="preserve">по данному проекту </t>
    </r>
    <r>
      <rPr>
        <b/>
        <sz val="18"/>
        <rFont val="Arial"/>
        <family val="2"/>
        <charset val="204"/>
      </rPr>
      <t>проведена корректировка ПСД.</t>
    </r>
    <r>
      <rPr>
        <sz val="18"/>
        <rFont val="Arial"/>
        <family val="2"/>
        <charset val="204"/>
      </rPr>
      <t xml:space="preserve"> Согласно новой утвержденной смете для завершения реализации проекта необходимо
</t>
    </r>
    <r>
      <rPr>
        <b/>
        <sz val="18"/>
        <rFont val="Arial"/>
        <family val="2"/>
        <charset val="204"/>
      </rPr>
      <t xml:space="preserve">292 856,0 </t>
    </r>
    <r>
      <rPr>
        <sz val="18"/>
        <rFont val="Arial"/>
        <family val="2"/>
        <charset val="204"/>
      </rPr>
      <t>тыс.тенге. Подрядчик</t>
    </r>
    <r>
      <rPr>
        <b/>
        <sz val="18"/>
        <rFont val="Arial"/>
        <family val="2"/>
        <charset val="204"/>
      </rPr>
      <t xml:space="preserve"> ТОО "АСУ-К" г.Актобе. </t>
    </r>
    <r>
      <rPr>
        <sz val="18"/>
        <rFont val="Arial"/>
        <family val="2"/>
        <charset val="204"/>
      </rPr>
      <t xml:space="preserve">Точка подключения к </t>
    </r>
    <r>
      <rPr>
        <b/>
        <sz val="18"/>
        <rFont val="Arial"/>
        <family val="2"/>
        <charset val="204"/>
      </rPr>
      <t xml:space="preserve">с.Кандыагаш. </t>
    </r>
    <r>
      <rPr>
        <sz val="18"/>
        <rFont val="Arial"/>
        <family val="2"/>
        <charset val="204"/>
      </rPr>
      <t xml:space="preserve">Численность населения </t>
    </r>
    <r>
      <rPr>
        <b/>
        <sz val="18"/>
        <rFont val="Arial"/>
        <family val="2"/>
        <charset val="204"/>
      </rPr>
      <t>545</t>
    </r>
    <r>
      <rPr>
        <sz val="18"/>
        <rFont val="Arial"/>
        <family val="2"/>
        <charset val="204"/>
      </rPr>
      <t xml:space="preserve"> чел.</t>
    </r>
  </si>
  <si>
    <t xml:space="preserve">Строительство подводящего и внутрипоселкового газопровода к с.Мугалжар Мугалжарского района </t>
  </si>
  <si>
    <r>
      <rPr>
        <b/>
        <sz val="18"/>
        <rFont val="Arial"/>
        <family val="2"/>
        <charset val="204"/>
      </rPr>
      <t>НА ЗАВЕРШЕНИЕ</t>
    </r>
    <r>
      <rPr>
        <sz val="18"/>
        <rFont val="Arial"/>
        <family val="2"/>
        <charset val="204"/>
      </rPr>
      <t xml:space="preserve">
Стоимость проекта </t>
    </r>
    <r>
      <rPr>
        <b/>
        <sz val="18"/>
        <rFont val="Arial"/>
        <family val="2"/>
        <charset val="204"/>
      </rPr>
      <t>1 739,4</t>
    </r>
    <r>
      <rPr>
        <sz val="18"/>
        <rFont val="Arial"/>
        <family val="2"/>
        <charset val="204"/>
      </rPr>
      <t xml:space="preserve"> млн.тг. Выделено до 2023 г. </t>
    </r>
    <r>
      <rPr>
        <b/>
        <sz val="18"/>
        <rFont val="Arial"/>
        <family val="2"/>
        <charset val="204"/>
      </rPr>
      <t>483,0 млн.тг.</t>
    </r>
    <r>
      <rPr>
        <sz val="18"/>
        <rFont val="Arial"/>
        <family val="2"/>
        <charset val="204"/>
      </rPr>
      <t xml:space="preserve"> </t>
    </r>
    <r>
      <rPr>
        <i/>
        <sz val="18"/>
        <rFont val="Arial"/>
        <family val="2"/>
        <charset val="204"/>
      </rPr>
      <t>(РБ - 116 419,0 тыс.тг, ОБ - 366 565,0 тыс.тг.)</t>
    </r>
    <r>
      <rPr>
        <sz val="18"/>
        <rFont val="Arial"/>
        <family val="2"/>
        <charset val="204"/>
      </rPr>
      <t xml:space="preserve">. При утверждении РБ на 2023 г.выделено </t>
    </r>
    <r>
      <rPr>
        <b/>
        <sz val="18"/>
        <rFont val="Arial"/>
        <family val="2"/>
        <charset val="204"/>
      </rPr>
      <t>1 101 176,0</t>
    </r>
    <r>
      <rPr>
        <sz val="18"/>
        <rFont val="Arial"/>
        <family val="2"/>
        <charset val="204"/>
      </rPr>
      <t xml:space="preserve"> тыс.тг., из ОБ выделено </t>
    </r>
    <r>
      <rPr>
        <b/>
        <sz val="18"/>
        <rFont val="Arial"/>
        <family val="2"/>
        <charset val="204"/>
      </rPr>
      <t>155 162,0</t>
    </r>
    <r>
      <rPr>
        <sz val="18"/>
        <rFont val="Arial"/>
        <family val="2"/>
        <charset val="204"/>
      </rPr>
      <t xml:space="preserve"> тыс.тенге.
 Для завершения реализации проекта необходимо </t>
    </r>
    <r>
      <rPr>
        <b/>
        <sz val="18"/>
        <rFont val="Arial"/>
        <family val="2"/>
        <charset val="204"/>
      </rPr>
      <t>101,0</t>
    </r>
    <r>
      <rPr>
        <sz val="18"/>
        <rFont val="Arial"/>
        <family val="2"/>
        <charset val="204"/>
      </rPr>
      <t xml:space="preserve"> тыс.тенге.
Подрядчик ТОО "Алия Сервис" Точка подключения к АГРС "Эмба"
Численность населения 1 898 чел. 
</t>
    </r>
  </si>
  <si>
    <r>
      <rPr>
        <b/>
        <sz val="18"/>
        <rFont val="Arial"/>
        <family val="2"/>
        <charset val="204"/>
      </rPr>
      <t xml:space="preserve">НА ЗАВЕРШЕНИЕ
</t>
    </r>
    <r>
      <rPr>
        <sz val="18"/>
        <rFont val="Arial"/>
        <family val="2"/>
        <charset val="204"/>
      </rPr>
      <t xml:space="preserve">Стоимость проекта </t>
    </r>
    <r>
      <rPr>
        <b/>
        <sz val="18"/>
        <rFont val="Arial"/>
        <family val="2"/>
        <charset val="204"/>
      </rPr>
      <t>167,0</t>
    </r>
    <r>
      <rPr>
        <sz val="18"/>
        <rFont val="Arial"/>
        <family val="2"/>
        <charset val="204"/>
      </rPr>
      <t xml:space="preserve"> млн.тг. Выделено до 2023 г.</t>
    </r>
    <r>
      <rPr>
        <b/>
        <sz val="18"/>
        <rFont val="Arial"/>
        <family val="2"/>
        <charset val="204"/>
      </rPr>
      <t xml:space="preserve"> 118,2</t>
    </r>
    <r>
      <rPr>
        <sz val="18"/>
        <rFont val="Arial"/>
        <family val="2"/>
        <charset val="204"/>
      </rPr>
      <t xml:space="preserve"> млн.тг.</t>
    </r>
    <r>
      <rPr>
        <sz val="16"/>
        <rFont val="Arial"/>
        <family val="2"/>
        <charset val="204"/>
      </rPr>
      <t xml:space="preserve"> </t>
    </r>
    <r>
      <rPr>
        <i/>
        <sz val="16"/>
        <rFont val="Arial"/>
        <family val="2"/>
        <charset val="204"/>
      </rPr>
      <t xml:space="preserve">(РБ - </t>
    </r>
    <r>
      <rPr>
        <b/>
        <i/>
        <sz val="16"/>
        <rFont val="Arial"/>
        <family val="2"/>
        <charset val="204"/>
      </rPr>
      <t xml:space="preserve">110,8 </t>
    </r>
    <r>
      <rPr>
        <i/>
        <sz val="16"/>
        <rFont val="Arial"/>
        <family val="2"/>
        <charset val="204"/>
      </rPr>
      <t xml:space="preserve">млн.тг., ОБ - </t>
    </r>
    <r>
      <rPr>
        <b/>
        <i/>
        <sz val="16"/>
        <rFont val="Arial"/>
        <family val="2"/>
        <charset val="204"/>
      </rPr>
      <t>7,4</t>
    </r>
    <r>
      <rPr>
        <i/>
        <sz val="16"/>
        <rFont val="Arial"/>
        <family val="2"/>
        <charset val="204"/>
      </rPr>
      <t xml:space="preserve"> млн.тг.). </t>
    </r>
    <r>
      <rPr>
        <sz val="18"/>
        <rFont val="Arial"/>
        <family val="2"/>
        <charset val="204"/>
      </rPr>
      <t xml:space="preserve">В 2022 г. выделено </t>
    </r>
    <r>
      <rPr>
        <b/>
        <sz val="18"/>
        <rFont val="Arial"/>
        <family val="2"/>
        <charset val="204"/>
      </rPr>
      <t xml:space="preserve">43 287,0 </t>
    </r>
    <r>
      <rPr>
        <sz val="18"/>
        <rFont val="Arial"/>
        <family val="2"/>
        <charset val="204"/>
      </rPr>
      <t xml:space="preserve">тыс.тг. Однако по итогам года, в связи со срывом сроков графика производства работ подрядной организацей, выделенные средства неосвоены. Направлено исковое заявление о признании недобросовестным участником государственных закупок. 
Для завершения проекта необходимо </t>
    </r>
    <r>
      <rPr>
        <b/>
        <sz val="18"/>
        <rFont val="Arial"/>
        <family val="2"/>
        <charset val="204"/>
      </rPr>
      <t>43 287,0 т</t>
    </r>
    <r>
      <rPr>
        <sz val="18"/>
        <rFont val="Arial"/>
        <family val="2"/>
        <charset val="204"/>
      </rPr>
      <t xml:space="preserve">ыс.тенге.
Точка подключения к </t>
    </r>
    <r>
      <rPr>
        <b/>
        <sz val="18"/>
        <rFont val="Arial"/>
        <family val="2"/>
        <charset val="204"/>
      </rPr>
      <t>с.Комсомол</t>
    </r>
    <r>
      <rPr>
        <sz val="18"/>
        <color rgb="FFFF0000"/>
        <rFont val="Arial"/>
        <family val="2"/>
        <charset val="204"/>
      </rPr>
      <t xml:space="preserve">
</t>
    </r>
    <r>
      <rPr>
        <sz val="18"/>
        <rFont val="Arial"/>
        <family val="2"/>
        <charset val="204"/>
      </rPr>
      <t xml:space="preserve">Численность населения </t>
    </r>
    <r>
      <rPr>
        <b/>
        <sz val="18"/>
        <rFont val="Arial"/>
        <family val="2"/>
        <charset val="204"/>
      </rPr>
      <t xml:space="preserve">1 245 </t>
    </r>
    <r>
      <rPr>
        <sz val="18"/>
        <rFont val="Arial"/>
        <family val="2"/>
        <charset val="204"/>
      </rPr>
      <t>чел.</t>
    </r>
  </si>
  <si>
    <r>
      <rPr>
        <b/>
        <sz val="18"/>
        <rFont val="Arial"/>
        <family val="2"/>
        <charset val="204"/>
      </rPr>
      <t xml:space="preserve">НА ЗАВЕРШЕНИЕ
</t>
    </r>
    <r>
      <rPr>
        <sz val="18"/>
        <rFont val="Arial"/>
        <family val="2"/>
        <charset val="204"/>
      </rPr>
      <t xml:space="preserve">Стоимость проекта </t>
    </r>
    <r>
      <rPr>
        <b/>
        <sz val="18"/>
        <rFont val="Arial"/>
        <family val="2"/>
        <charset val="204"/>
      </rPr>
      <t>385,3</t>
    </r>
    <r>
      <rPr>
        <sz val="18"/>
        <rFont val="Arial"/>
        <family val="2"/>
        <charset val="204"/>
      </rPr>
      <t xml:space="preserve"> млн.тг. Выделено до 2023 г.</t>
    </r>
    <r>
      <rPr>
        <b/>
        <sz val="18"/>
        <rFont val="Arial"/>
        <family val="2"/>
        <charset val="204"/>
      </rPr>
      <t xml:space="preserve"> 110,9</t>
    </r>
    <r>
      <rPr>
        <sz val="18"/>
        <rFont val="Arial"/>
        <family val="2"/>
        <charset val="204"/>
      </rPr>
      <t xml:space="preserve"> млн.тг</t>
    </r>
    <r>
      <rPr>
        <sz val="16"/>
        <rFont val="Arial"/>
        <family val="2"/>
        <charset val="204"/>
      </rPr>
      <t xml:space="preserve">. </t>
    </r>
    <r>
      <rPr>
        <i/>
        <sz val="16"/>
        <rFont val="Arial"/>
        <family val="2"/>
        <charset val="204"/>
      </rPr>
      <t xml:space="preserve">(РБ - </t>
    </r>
    <r>
      <rPr>
        <b/>
        <i/>
        <sz val="16"/>
        <rFont val="Arial"/>
        <family val="2"/>
        <charset val="204"/>
      </rPr>
      <t xml:space="preserve">75,8 </t>
    </r>
    <r>
      <rPr>
        <i/>
        <sz val="16"/>
        <rFont val="Arial"/>
        <family val="2"/>
        <charset val="204"/>
      </rPr>
      <t xml:space="preserve">млн.тг., ОБ - </t>
    </r>
    <r>
      <rPr>
        <b/>
        <i/>
        <sz val="16"/>
        <rFont val="Arial"/>
        <family val="2"/>
        <charset val="204"/>
      </rPr>
      <t>35,1</t>
    </r>
    <r>
      <rPr>
        <i/>
        <sz val="16"/>
        <rFont val="Arial"/>
        <family val="2"/>
        <charset val="204"/>
      </rPr>
      <t xml:space="preserve"> млн.тг.).</t>
    </r>
    <r>
      <rPr>
        <i/>
        <sz val="18"/>
        <rFont val="Arial"/>
        <family val="2"/>
        <charset val="204"/>
      </rPr>
      <t xml:space="preserve"> </t>
    </r>
    <r>
      <rPr>
        <sz val="18"/>
        <rFont val="Arial"/>
        <family val="2"/>
        <charset val="204"/>
      </rPr>
      <t xml:space="preserve">При утверждении ОБ на  2023 г.выделено </t>
    </r>
    <r>
      <rPr>
        <b/>
        <sz val="18"/>
        <rFont val="Arial"/>
        <family val="2"/>
        <charset val="204"/>
      </rPr>
      <t>80,5</t>
    </r>
    <r>
      <rPr>
        <sz val="18"/>
        <rFont val="Arial"/>
        <family val="2"/>
        <charset val="204"/>
      </rPr>
      <t xml:space="preserve"> млн.тг.</t>
    </r>
    <r>
      <rPr>
        <sz val="16"/>
        <rFont val="Arial"/>
        <family val="2"/>
        <charset val="204"/>
      </rPr>
      <t/>
    </r>
  </si>
  <si>
    <r>
      <t xml:space="preserve">На возмещение потерь сельскохозяйственного производства по объектам газоснабжения на основании ст.105 Земельного Кодекса Республики Казахстан от 20 июня 2003 года №442 (Потери сельскохозяйственного производства подлежат возмещению в шестимесячный срок с момента принятия решения о предоставлении права на земельный участок или изменений целевого назначения сельскохозяйственных угодий) по </t>
    </r>
    <r>
      <rPr>
        <b/>
        <sz val="18"/>
        <rFont val="Arial"/>
        <family val="2"/>
        <charset val="204"/>
      </rPr>
      <t>2-м</t>
    </r>
    <r>
      <rPr>
        <sz val="18"/>
        <rFont val="Arial"/>
        <family val="2"/>
        <charset val="204"/>
      </rPr>
      <t xml:space="preserve"> объектам необходимо 1 </t>
    </r>
    <r>
      <rPr>
        <b/>
        <sz val="18"/>
        <rFont val="Arial"/>
        <family val="2"/>
        <charset val="204"/>
      </rPr>
      <t>178,0</t>
    </r>
    <r>
      <rPr>
        <sz val="18"/>
        <rFont val="Arial"/>
        <family val="2"/>
        <charset val="204"/>
      </rPr>
      <t xml:space="preserve"> тыс.тенге </t>
    </r>
  </si>
  <si>
    <t>279.113.015. Целевые текущие трансферты нижестоящим бюджетам. За счет средств местного бюджета.</t>
  </si>
  <si>
    <t>Управление пассажирского транспорта и автомобильных дорог области</t>
  </si>
  <si>
    <t xml:space="preserve">Капитальный ремонт подъездной автомобильный дороги  к селу Жагабулак, Батпаккольского сельского округа Мугалжарского района </t>
  </si>
  <si>
    <t>Средний ремонт автомобильной дороги улицы Захарова и улицы Бримова с№ Бирлик Кумжарганского с/о Мугалжарского района</t>
  </si>
  <si>
    <t>Реконструкция моста через реку Каргала в районе п.Акжар г.Актобе</t>
  </si>
  <si>
    <r>
      <t xml:space="preserve">Договорная ст-ть - </t>
    </r>
    <r>
      <rPr>
        <b/>
        <sz val="16"/>
        <color theme="1"/>
        <rFont val="Arial"/>
        <family val="2"/>
        <charset val="204"/>
      </rPr>
      <t>644,5</t>
    </r>
    <r>
      <rPr>
        <sz val="16"/>
        <color theme="1"/>
        <rFont val="Arial"/>
        <family val="2"/>
        <charset val="204"/>
      </rPr>
      <t xml:space="preserve"> млн.тг. Подрядчик ТОО "НПФ «Мунайгаз инжиниринг ЛТД". До 2023 года освоено </t>
    </r>
    <r>
      <rPr>
        <b/>
        <sz val="16"/>
        <color theme="1"/>
        <rFont val="Arial"/>
        <family val="2"/>
        <charset val="204"/>
      </rPr>
      <t>605,9</t>
    </r>
    <r>
      <rPr>
        <sz val="16"/>
        <color theme="1"/>
        <rFont val="Arial"/>
        <family val="2"/>
        <charset val="204"/>
      </rPr>
      <t xml:space="preserve"> млн.тг. </t>
    </r>
    <r>
      <rPr>
        <i/>
        <sz val="16"/>
        <color theme="1"/>
        <rFont val="Arial"/>
        <family val="2"/>
        <charset val="204"/>
      </rPr>
      <t>(РБ - 564,6 млн.тг., ОБ - 41,3 млн.тг.).</t>
    </r>
    <r>
      <rPr>
        <sz val="16"/>
        <color theme="1"/>
        <rFont val="Arial"/>
        <family val="2"/>
        <charset val="204"/>
      </rPr>
      <t xml:space="preserve">Протокол исключения имеется. Дефицит ученических мест. </t>
    </r>
  </si>
  <si>
    <r>
      <t xml:space="preserve">Общая ст-ть </t>
    </r>
    <r>
      <rPr>
        <b/>
        <sz val="16"/>
        <rFont val="Arial"/>
        <family val="2"/>
        <charset val="204"/>
      </rPr>
      <t>408,0</t>
    </r>
    <r>
      <rPr>
        <sz val="16"/>
        <rFont val="Arial"/>
        <family val="2"/>
        <charset val="204"/>
      </rPr>
      <t xml:space="preserve"> млн.тг. Подрядчик ТОО  "СТРОЙКОМ+Сервис"
До 2023 году освоено - </t>
    </r>
    <r>
      <rPr>
        <b/>
        <sz val="16"/>
        <rFont val="Arial"/>
        <family val="2"/>
        <charset val="204"/>
      </rPr>
      <t>184,4</t>
    </r>
    <r>
      <rPr>
        <sz val="16"/>
        <rFont val="Arial"/>
        <family val="2"/>
        <charset val="204"/>
      </rPr>
      <t xml:space="preserve"> млн.тг. В 2023 году выделено - </t>
    </r>
    <r>
      <rPr>
        <b/>
        <sz val="16"/>
        <rFont val="Arial"/>
        <family val="2"/>
        <charset val="204"/>
      </rPr>
      <t xml:space="preserve">84,4 </t>
    </r>
    <r>
      <rPr>
        <sz val="16"/>
        <rFont val="Arial"/>
        <family val="2"/>
        <charset val="204"/>
      </rPr>
      <t xml:space="preserve">млн.тг. Дефицит мест. Здание приспособленное. </t>
    </r>
    <r>
      <rPr>
        <b/>
        <sz val="16"/>
        <rFont val="Arial"/>
        <family val="2"/>
        <charset val="204"/>
      </rPr>
      <t xml:space="preserve"> </t>
    </r>
  </si>
  <si>
    <r>
      <rPr>
        <sz val="16"/>
        <color theme="1"/>
        <rFont val="Arial"/>
        <family val="2"/>
        <charset val="204"/>
      </rPr>
      <t xml:space="preserve">Здание Кызылжарская СШ признан аварийным. Сметная стоимость проекта - </t>
    </r>
    <r>
      <rPr>
        <b/>
        <sz val="16"/>
        <color theme="1"/>
        <rFont val="Arial"/>
        <family val="2"/>
        <charset val="204"/>
      </rPr>
      <t xml:space="preserve">1 927,6 </t>
    </r>
    <r>
      <rPr>
        <sz val="16"/>
        <color theme="1"/>
        <rFont val="Arial"/>
        <family val="2"/>
        <charset val="204"/>
      </rPr>
      <t xml:space="preserve">млн.тг. Заключение экспертизы №АExp-0007/22 от 04.11.2022 года. Срок строительства </t>
    </r>
    <r>
      <rPr>
        <b/>
        <sz val="16"/>
        <color theme="1"/>
        <rFont val="Arial"/>
        <family val="2"/>
        <charset val="204"/>
      </rPr>
      <t>11</t>
    </r>
    <r>
      <rPr>
        <sz val="16"/>
        <color theme="1"/>
        <rFont val="Arial"/>
        <family val="2"/>
        <charset val="204"/>
      </rPr>
      <t xml:space="preserve"> месяцев.</t>
    </r>
  </si>
  <si>
    <r>
      <t>Стоимость проекта</t>
    </r>
    <r>
      <rPr>
        <b/>
        <sz val="16"/>
        <color theme="1"/>
        <rFont val="Arial"/>
        <family val="2"/>
        <charset val="204"/>
      </rPr>
      <t xml:space="preserve"> 2,7</t>
    </r>
    <r>
      <rPr>
        <sz val="16"/>
        <color theme="1"/>
        <rFont val="Arial"/>
        <family val="2"/>
        <charset val="204"/>
      </rPr>
      <t xml:space="preserve"> млрд.тг.  Нормативный срок - </t>
    </r>
    <r>
      <rPr>
        <b/>
        <sz val="16"/>
        <color theme="1"/>
        <rFont val="Arial"/>
        <family val="2"/>
        <charset val="204"/>
      </rPr>
      <t>12</t>
    </r>
    <r>
      <rPr>
        <sz val="16"/>
        <color theme="1"/>
        <rFont val="Arial"/>
        <family val="2"/>
        <charset val="204"/>
      </rPr>
      <t xml:space="preserve"> месяцев.
Трехэтажное здание СШ 2016 года постройки на 1200 мест.
Общая площадь здания – 17607,2 м2. Контингент - 3 009 учеников. </t>
    </r>
  </si>
  <si>
    <r>
      <t xml:space="preserve">Стоимость проекта - </t>
    </r>
    <r>
      <rPr>
        <b/>
        <sz val="16"/>
        <color theme="1"/>
        <rFont val="Arial"/>
        <family val="2"/>
        <charset val="204"/>
      </rPr>
      <t>1031,4 млн.тг.</t>
    </r>
    <r>
      <rPr>
        <sz val="16"/>
        <color theme="1"/>
        <rFont val="Arial"/>
        <family val="2"/>
        <charset val="204"/>
      </rPr>
      <t xml:space="preserve"> Заключение экспертизы</t>
    </r>
    <r>
      <rPr>
        <b/>
        <sz val="16"/>
        <color theme="1"/>
        <rFont val="Arial"/>
        <family val="2"/>
        <charset val="204"/>
      </rPr>
      <t xml:space="preserve"> </t>
    </r>
    <r>
      <rPr>
        <sz val="16"/>
        <color theme="1"/>
        <rFont val="Arial"/>
        <family val="2"/>
        <charset val="204"/>
      </rPr>
      <t>№ KazE-0042/23 от 09.03.2023 г. Нормативный срок - 9 месяц.  Дефицит ученических мест. Проектная мощность 320  мест. Обучаются 730 учащихся. Также наблюдается дефицит и в СШ №45</t>
    </r>
  </si>
  <si>
    <r>
      <t xml:space="preserve">Общая стоимость </t>
    </r>
    <r>
      <rPr>
        <b/>
        <sz val="16"/>
        <color theme="1"/>
        <rFont val="Arial"/>
        <family val="2"/>
        <charset val="204"/>
      </rPr>
      <t xml:space="preserve">985,7 </t>
    </r>
    <r>
      <rPr>
        <sz val="16"/>
        <color theme="1"/>
        <rFont val="Arial"/>
        <family val="2"/>
        <charset val="204"/>
      </rPr>
      <t>млн.тг. Здание школы из камыша, ветхое. 1986 года постройки. Не подлежит капитальному ремонту.</t>
    </r>
  </si>
  <si>
    <r>
      <t xml:space="preserve">Стоимость проекта </t>
    </r>
    <r>
      <rPr>
        <b/>
        <sz val="16"/>
        <color theme="1"/>
        <rFont val="Arial"/>
        <family val="2"/>
        <charset val="204"/>
      </rPr>
      <t>103,7</t>
    </r>
    <r>
      <rPr>
        <sz val="16"/>
        <color theme="1"/>
        <rFont val="Arial"/>
        <family val="2"/>
        <charset val="204"/>
      </rPr>
      <t xml:space="preserve"> млн.тг. До 2023 года освоено </t>
    </r>
    <r>
      <rPr>
        <b/>
        <sz val="16"/>
        <color theme="1"/>
        <rFont val="Arial"/>
        <family val="2"/>
        <charset val="204"/>
      </rPr>
      <t xml:space="preserve">18,2 </t>
    </r>
    <r>
      <rPr>
        <sz val="16"/>
        <color theme="1"/>
        <rFont val="Arial"/>
        <family val="2"/>
        <charset val="204"/>
      </rPr>
      <t xml:space="preserve">млн.тг.  
Отсутствует спортивный зал. </t>
    </r>
  </si>
  <si>
    <r>
      <t xml:space="preserve">Договорная ст-ть </t>
    </r>
    <r>
      <rPr>
        <b/>
        <sz val="16"/>
        <color theme="1"/>
        <rFont val="Arial"/>
        <family val="2"/>
        <charset val="204"/>
      </rPr>
      <t>119,6</t>
    </r>
    <r>
      <rPr>
        <sz val="16"/>
        <color theme="1"/>
        <rFont val="Arial"/>
        <family val="2"/>
        <charset val="204"/>
      </rPr>
      <t xml:space="preserve"> млн.тг. Подрядчик ТОО "Нурболат". 
В 2021 году из РБ освоено</t>
    </r>
    <r>
      <rPr>
        <b/>
        <sz val="16"/>
        <color theme="1"/>
        <rFont val="Arial"/>
        <family val="2"/>
        <charset val="204"/>
      </rPr>
      <t xml:space="preserve"> 107,6</t>
    </r>
    <r>
      <rPr>
        <sz val="16"/>
        <color theme="1"/>
        <rFont val="Arial"/>
        <family val="2"/>
        <charset val="204"/>
      </rPr>
      <t xml:space="preserve"> млн.тг. ДО 2023 году освоено - </t>
    </r>
    <r>
      <rPr>
        <b/>
        <sz val="16"/>
        <color theme="1"/>
        <rFont val="Arial"/>
        <family val="2"/>
        <charset val="204"/>
      </rPr>
      <t>119,2</t>
    </r>
    <r>
      <rPr>
        <sz val="16"/>
        <color theme="1"/>
        <rFont val="Arial"/>
        <family val="2"/>
        <charset val="204"/>
      </rPr>
      <t xml:space="preserve"> млн.тг.                                                                                         Отсутствует спортивный зал. </t>
    </r>
  </si>
  <si>
    <r>
      <t>Стоимость проекта</t>
    </r>
    <r>
      <rPr>
        <b/>
        <sz val="16"/>
        <color theme="1"/>
        <rFont val="Arial"/>
        <family val="2"/>
        <charset val="204"/>
      </rPr>
      <t xml:space="preserve"> 563,9</t>
    </r>
    <r>
      <rPr>
        <sz val="16"/>
        <color theme="1"/>
        <rFont val="Arial"/>
        <family val="2"/>
        <charset val="204"/>
      </rPr>
      <t xml:space="preserve"> млн.тг. Заключение экспертизы № ГЕОЭСП-0052/22 от 30.12.2022 г. Нормативный срок строительства - </t>
    </r>
    <r>
      <rPr>
        <b/>
        <sz val="16"/>
        <color theme="1"/>
        <rFont val="Arial"/>
        <family val="2"/>
        <charset val="204"/>
      </rPr>
      <t>12</t>
    </r>
    <r>
      <rPr>
        <sz val="16"/>
        <color theme="1"/>
        <rFont val="Arial"/>
        <family val="2"/>
        <charset val="204"/>
      </rPr>
      <t xml:space="preserve"> месяцев.
Здания построена 1936 г. (приспособленно).Проектная мощность - 450 мест.
Контингент - 480 учеников. Площадь здания - 2270 кв/м. Приспособлен кабинет под  спорт.зал площадью 90 кв.м.</t>
    </r>
  </si>
  <si>
    <t>СПОРТЗАЛ</t>
  </si>
  <si>
    <r>
      <t xml:space="preserve">Стоимость проекта - </t>
    </r>
    <r>
      <rPr>
        <b/>
        <sz val="16"/>
        <rFont val="Arial"/>
        <family val="2"/>
        <charset val="204"/>
      </rPr>
      <t>73,9</t>
    </r>
    <r>
      <rPr>
        <sz val="16"/>
        <rFont val="Arial"/>
        <family val="2"/>
        <charset val="204"/>
      </rPr>
      <t xml:space="preserve"> млн.тг. Заключение экспертизы № 04-0052/23 от 15.02.2023 г. Нормативный срок - </t>
    </r>
    <r>
      <rPr>
        <b/>
        <sz val="16"/>
        <rFont val="Arial"/>
        <family val="2"/>
        <charset val="204"/>
      </rPr>
      <t>3</t>
    </r>
    <r>
      <rPr>
        <sz val="16"/>
        <rFont val="Arial"/>
        <family val="2"/>
        <charset val="204"/>
      </rPr>
      <t xml:space="preserve"> месяца. </t>
    </r>
  </si>
  <si>
    <r>
      <t xml:space="preserve">Стоимость проекта - </t>
    </r>
    <r>
      <rPr>
        <b/>
        <sz val="16"/>
        <rFont val="Arial"/>
        <family val="2"/>
        <charset val="204"/>
      </rPr>
      <t>63,8</t>
    </r>
    <r>
      <rPr>
        <sz val="16"/>
        <rFont val="Arial"/>
        <family val="2"/>
        <charset val="204"/>
      </rPr>
      <t xml:space="preserve"> млн.тг. Заключение экспертизы № 04-0053/23 от 15.02.2023 г. Нормативный срок - </t>
    </r>
    <r>
      <rPr>
        <b/>
        <sz val="16"/>
        <rFont val="Arial"/>
        <family val="2"/>
        <charset val="204"/>
      </rPr>
      <t>3</t>
    </r>
    <r>
      <rPr>
        <sz val="16"/>
        <rFont val="Arial"/>
        <family val="2"/>
        <charset val="204"/>
      </rPr>
      <t xml:space="preserve"> месяца. </t>
    </r>
  </si>
  <si>
    <r>
      <t xml:space="preserve">Стоимость проекта - </t>
    </r>
    <r>
      <rPr>
        <b/>
        <sz val="16"/>
        <rFont val="Arial"/>
        <family val="2"/>
        <charset val="204"/>
      </rPr>
      <t>59</t>
    </r>
    <r>
      <rPr>
        <sz val="16"/>
        <rFont val="Arial"/>
        <family val="2"/>
        <charset val="204"/>
      </rPr>
      <t xml:space="preserve"> млн.тг. Заключение экспертизы № 04-0054/23 от 16.02.2023 г.Нормативный срок - </t>
    </r>
    <r>
      <rPr>
        <b/>
        <sz val="16"/>
        <rFont val="Arial"/>
        <family val="2"/>
        <charset val="204"/>
      </rPr>
      <t>3</t>
    </r>
    <r>
      <rPr>
        <sz val="16"/>
        <rFont val="Arial"/>
        <family val="2"/>
        <charset val="204"/>
      </rPr>
      <t xml:space="preserve"> месяца. </t>
    </r>
  </si>
  <si>
    <r>
      <t xml:space="preserve">Стоимость проекта - </t>
    </r>
    <r>
      <rPr>
        <b/>
        <sz val="16"/>
        <rFont val="Arial"/>
        <family val="2"/>
        <charset val="204"/>
      </rPr>
      <t>49,3</t>
    </r>
    <r>
      <rPr>
        <sz val="16"/>
        <rFont val="Arial"/>
        <family val="2"/>
        <charset val="204"/>
      </rPr>
      <t xml:space="preserve"> млн.тг.
Заключение экспертизы № 04-0053/23 от 15.02.2023 г. Нормативный срок - </t>
    </r>
    <r>
      <rPr>
        <b/>
        <sz val="16"/>
        <rFont val="Arial"/>
        <family val="2"/>
        <charset val="204"/>
      </rPr>
      <t>3</t>
    </r>
    <r>
      <rPr>
        <sz val="16"/>
        <rFont val="Arial"/>
        <family val="2"/>
        <charset val="204"/>
      </rPr>
      <t xml:space="preserve"> месяца. </t>
    </r>
  </si>
  <si>
    <r>
      <t xml:space="preserve">Договорная ст-ть </t>
    </r>
    <r>
      <rPr>
        <b/>
        <sz val="16"/>
        <color theme="1"/>
        <rFont val="Arial"/>
        <family val="2"/>
        <charset val="204"/>
      </rPr>
      <t>142,2</t>
    </r>
    <r>
      <rPr>
        <sz val="16"/>
        <color theme="1"/>
        <rFont val="Arial"/>
        <family val="2"/>
        <charset val="204"/>
      </rPr>
      <t xml:space="preserve"> млн.тг. 
Подрядчик ТОО "Строительная многопрофильная строительная фирма Мунайкурылыс".
До 2023 году освоено - </t>
    </r>
    <r>
      <rPr>
        <b/>
        <sz val="16"/>
        <color theme="1"/>
        <rFont val="Arial"/>
        <family val="2"/>
        <charset val="204"/>
      </rPr>
      <t>126,3</t>
    </r>
    <r>
      <rPr>
        <sz val="16"/>
        <color theme="1"/>
        <rFont val="Arial"/>
        <family val="2"/>
        <charset val="204"/>
      </rPr>
      <t xml:space="preserve"> млн.тг.
</t>
    </r>
    <r>
      <rPr>
        <i/>
        <sz val="16"/>
        <color theme="1"/>
        <rFont val="Arial"/>
        <family val="2"/>
        <charset val="204"/>
      </rPr>
      <t xml:space="preserve">(НФ - 122,2 млн.тг. ОБ - 4,1 млн.тг.). </t>
    </r>
    <r>
      <rPr>
        <sz val="16"/>
        <color theme="1"/>
        <rFont val="Arial"/>
        <family val="2"/>
        <charset val="204"/>
      </rPr>
      <t xml:space="preserve">В 2023 году выделено - </t>
    </r>
    <r>
      <rPr>
        <b/>
        <sz val="16"/>
        <color theme="1"/>
        <rFont val="Arial"/>
        <family val="2"/>
        <charset val="204"/>
      </rPr>
      <t>14,9</t>
    </r>
    <r>
      <rPr>
        <sz val="16"/>
        <color theme="1"/>
        <rFont val="Arial"/>
        <family val="2"/>
        <charset val="204"/>
      </rPr>
      <t xml:space="preserve"> млн.тг. 
"Ауыл Ел бесиги"</t>
    </r>
  </si>
  <si>
    <r>
      <t xml:space="preserve">Договорная ст-ть </t>
    </r>
    <r>
      <rPr>
        <b/>
        <sz val="16"/>
        <color theme="1"/>
        <rFont val="Arial"/>
        <family val="2"/>
        <charset val="204"/>
      </rPr>
      <t>148,7</t>
    </r>
    <r>
      <rPr>
        <sz val="16"/>
        <color theme="1"/>
        <rFont val="Arial"/>
        <family val="2"/>
        <charset val="204"/>
      </rPr>
      <t xml:space="preserve"> млн.тг. 
Подрядчик ТОО "Строительная многопрофильная строительная фирма Мунайкурылыс".
До 2023 году освоено - </t>
    </r>
    <r>
      <rPr>
        <b/>
        <sz val="16"/>
        <color theme="1"/>
        <rFont val="Arial"/>
        <family val="2"/>
        <charset val="204"/>
      </rPr>
      <t>128,0</t>
    </r>
    <r>
      <rPr>
        <sz val="16"/>
        <color theme="1"/>
        <rFont val="Arial"/>
        <family val="2"/>
        <charset val="204"/>
      </rPr>
      <t xml:space="preserve"> млн.тг.
</t>
    </r>
    <r>
      <rPr>
        <i/>
        <sz val="16"/>
        <color theme="1"/>
        <rFont val="Arial"/>
        <family val="2"/>
        <charset val="204"/>
      </rPr>
      <t xml:space="preserve">(НФ - 121,7 млн.тг. ОБ - 6,3 млн.тг.) </t>
    </r>
    <r>
      <rPr>
        <sz val="16"/>
        <color theme="1"/>
        <rFont val="Arial"/>
        <family val="2"/>
        <charset val="204"/>
      </rPr>
      <t xml:space="preserve">В 2023 году выделено - </t>
    </r>
    <r>
      <rPr>
        <b/>
        <sz val="16"/>
        <color theme="1"/>
        <rFont val="Arial"/>
        <family val="2"/>
        <charset val="204"/>
      </rPr>
      <t>8,6</t>
    </r>
    <r>
      <rPr>
        <sz val="16"/>
        <color theme="1"/>
        <rFont val="Arial"/>
        <family val="2"/>
        <charset val="204"/>
      </rPr>
      <t xml:space="preserve"> млн.тг. 
"Ауыл Ел бесиги"</t>
    </r>
  </si>
  <si>
    <r>
      <t xml:space="preserve">Договорная ст-ть </t>
    </r>
    <r>
      <rPr>
        <b/>
        <sz val="16"/>
        <color theme="1"/>
        <rFont val="Arial"/>
        <family val="2"/>
        <charset val="204"/>
      </rPr>
      <t>157,7</t>
    </r>
    <r>
      <rPr>
        <sz val="16"/>
        <color theme="1"/>
        <rFont val="Arial"/>
        <family val="2"/>
        <charset val="204"/>
      </rPr>
      <t xml:space="preserve"> млн.тг. Подрядчик ТОО "Техно.С".
До 2023 году из НФ освоено - </t>
    </r>
    <r>
      <rPr>
        <b/>
        <sz val="16"/>
        <color theme="1"/>
        <rFont val="Arial"/>
        <family val="2"/>
        <charset val="204"/>
      </rPr>
      <t>157,6</t>
    </r>
    <r>
      <rPr>
        <sz val="16"/>
        <color theme="1"/>
        <rFont val="Arial"/>
        <family val="2"/>
        <charset val="204"/>
      </rPr>
      <t xml:space="preserve"> млн.тг.
</t>
    </r>
    <r>
      <rPr>
        <i/>
        <sz val="16"/>
        <color theme="1"/>
        <rFont val="Arial"/>
        <family val="2"/>
        <charset val="204"/>
      </rPr>
      <t>(НФ - 141,9 млн.тг. ОБ - 15,7 млн.тг.)  
"</t>
    </r>
    <r>
      <rPr>
        <sz val="16"/>
        <color theme="1"/>
        <rFont val="Arial"/>
        <family val="2"/>
        <charset val="204"/>
      </rPr>
      <t>Ауыл Ел бесиги"</t>
    </r>
  </si>
  <si>
    <r>
      <t xml:space="preserve">Стоимость проекта </t>
    </r>
    <r>
      <rPr>
        <b/>
        <sz val="16"/>
        <color theme="1"/>
        <rFont val="Arial"/>
        <family val="2"/>
        <charset val="204"/>
      </rPr>
      <t>84,6</t>
    </r>
    <r>
      <rPr>
        <sz val="16"/>
        <color theme="1"/>
        <rFont val="Arial"/>
        <family val="2"/>
        <charset val="204"/>
      </rPr>
      <t xml:space="preserve"> млн.тг.
Заключение экспертизы № ЭИ-0063/21от31.12.2021 г.
Проект заявлен в РБ в рамках нацпроекта «Модернизация сельского здравоохранения» и предварительно </t>
    </r>
    <r>
      <rPr>
        <u/>
        <sz val="16"/>
        <color theme="1"/>
        <rFont val="Arial"/>
        <family val="2"/>
        <charset val="204"/>
      </rPr>
      <t>поддержан</t>
    </r>
    <r>
      <rPr>
        <sz val="16"/>
        <color theme="1"/>
        <rFont val="Arial"/>
        <family val="2"/>
        <charset val="204"/>
      </rPr>
      <t xml:space="preserve"> МФ РК. </t>
    </r>
    <r>
      <rPr>
        <i/>
        <sz val="16"/>
        <color theme="1"/>
        <rFont val="Arial"/>
        <family val="2"/>
        <charset val="204"/>
      </rPr>
      <t>(10 % софинансирование от стоимости проекта).</t>
    </r>
    <r>
      <rPr>
        <sz val="16"/>
        <color theme="1"/>
        <rFont val="Arial"/>
        <family val="2"/>
        <charset val="204"/>
      </rPr>
      <t xml:space="preserve"> Нормативный срок - </t>
    </r>
    <r>
      <rPr>
        <b/>
        <sz val="16"/>
        <color theme="1"/>
        <rFont val="Arial"/>
        <family val="2"/>
        <charset val="204"/>
      </rPr>
      <t>3</t>
    </r>
    <r>
      <rPr>
        <sz val="16"/>
        <color theme="1"/>
        <rFont val="Arial"/>
        <family val="2"/>
        <charset val="204"/>
      </rPr>
      <t xml:space="preserve"> месяца. Численность села - 416 человек.</t>
    </r>
  </si>
  <si>
    <r>
      <t>Стоимость проекта</t>
    </r>
    <r>
      <rPr>
        <b/>
        <sz val="16"/>
        <color theme="1"/>
        <rFont val="Arial"/>
        <family val="2"/>
        <charset val="204"/>
      </rPr>
      <t xml:space="preserve"> </t>
    </r>
    <r>
      <rPr>
        <sz val="16"/>
        <color theme="1"/>
        <rFont val="Arial"/>
        <family val="2"/>
        <charset val="204"/>
      </rPr>
      <t xml:space="preserve">- </t>
    </r>
    <r>
      <rPr>
        <b/>
        <sz val="16"/>
        <color theme="1"/>
        <rFont val="Arial"/>
        <family val="2"/>
        <charset val="204"/>
      </rPr>
      <t xml:space="preserve">781,8 </t>
    </r>
    <r>
      <rPr>
        <sz val="16"/>
        <color theme="1"/>
        <rFont val="Arial"/>
        <family val="2"/>
        <charset val="204"/>
      </rPr>
      <t xml:space="preserve">млн.тг. 
Заключение экспертизы № ГЕОЭСП-0034/22 от 01.11.2022 г. Нормативный срок - </t>
    </r>
    <r>
      <rPr>
        <b/>
        <sz val="16"/>
        <color theme="1"/>
        <rFont val="Arial"/>
        <family val="2"/>
        <charset val="204"/>
      </rPr>
      <t>12</t>
    </r>
    <r>
      <rPr>
        <sz val="16"/>
        <color theme="1"/>
        <rFont val="Arial"/>
        <family val="2"/>
        <charset val="204"/>
      </rPr>
      <t xml:space="preserve"> месяцев. Контингент - 744 уч. На данный момент ОДБСШ №2 ощущается нехватка зала для игровых видов спорта что приводит к аренде залов и проведению занятии в общеобразовательных школах, спортивные помещения которые не отвечают стандартам. Здание аварийное, не эксплуатируется.</t>
    </r>
  </si>
  <si>
    <r>
      <t xml:space="preserve">Договорная ст-ть </t>
    </r>
    <r>
      <rPr>
        <b/>
        <sz val="16"/>
        <rFont val="Arial"/>
        <family val="2"/>
        <charset val="204"/>
      </rPr>
      <t>254,3</t>
    </r>
    <r>
      <rPr>
        <sz val="16"/>
        <rFont val="Arial"/>
        <family val="2"/>
        <charset val="204"/>
      </rPr>
      <t xml:space="preserve"> млн.тг. До 2023 года освоено 95,6 млн.тг. 
В 2023 году выделено 59,4 млн.тг</t>
    </r>
  </si>
  <si>
    <r>
      <t xml:space="preserve">Договорная ст-ть - </t>
    </r>
    <r>
      <rPr>
        <b/>
        <sz val="16"/>
        <color theme="1"/>
        <rFont val="Arial"/>
        <family val="2"/>
        <charset val="204"/>
      </rPr>
      <t>290,9</t>
    </r>
    <r>
      <rPr>
        <sz val="16"/>
        <color theme="1"/>
        <rFont val="Arial"/>
        <family val="2"/>
        <charset val="204"/>
      </rPr>
      <t xml:space="preserve"> млн.тг. Подрядчик ТОО "АймарСтройСервис"
До 2023 году освоено - </t>
    </r>
    <r>
      <rPr>
        <b/>
        <sz val="16"/>
        <color theme="1"/>
        <rFont val="Arial"/>
        <family val="2"/>
        <charset val="204"/>
      </rPr>
      <t>268,7</t>
    </r>
    <r>
      <rPr>
        <sz val="16"/>
        <color theme="1"/>
        <rFont val="Arial"/>
        <family val="2"/>
        <charset val="204"/>
      </rPr>
      <t xml:space="preserve"> млн.тг.  В 2023 году выделено - </t>
    </r>
    <r>
      <rPr>
        <b/>
        <sz val="16"/>
        <color theme="1"/>
        <rFont val="Arial"/>
        <family val="2"/>
        <charset val="204"/>
      </rPr>
      <t>21,7</t>
    </r>
    <r>
      <rPr>
        <sz val="16"/>
        <color theme="1"/>
        <rFont val="Arial"/>
        <family val="2"/>
        <charset val="204"/>
      </rPr>
      <t xml:space="preserve"> млн.тг.
</t>
    </r>
    <r>
      <rPr>
        <b/>
        <sz val="16"/>
        <color theme="1"/>
        <rFont val="Arial"/>
        <family val="2"/>
        <charset val="204"/>
      </rPr>
      <t xml:space="preserve"> </t>
    </r>
    <r>
      <rPr>
        <sz val="16"/>
        <color theme="1"/>
        <rFont val="Arial"/>
        <family val="2"/>
        <charset val="204"/>
      </rPr>
      <t>"Ауыл Ел бесиги"</t>
    </r>
  </si>
  <si>
    <r>
      <t xml:space="preserve">Договорная ст-ть </t>
    </r>
    <r>
      <rPr>
        <b/>
        <sz val="16"/>
        <color theme="1"/>
        <rFont val="Arial"/>
        <family val="2"/>
        <charset val="204"/>
      </rPr>
      <t>354,0</t>
    </r>
    <r>
      <rPr>
        <sz val="16"/>
        <color theme="1"/>
        <rFont val="Arial"/>
        <family val="2"/>
        <charset val="204"/>
      </rPr>
      <t xml:space="preserve"> млн.тг. Подрядчик ТОО "Стронеф"
До 2023 году освоено - </t>
    </r>
    <r>
      <rPr>
        <b/>
        <sz val="16"/>
        <color theme="1"/>
        <rFont val="Arial"/>
        <family val="2"/>
        <charset val="204"/>
      </rPr>
      <t>256,8</t>
    </r>
    <r>
      <rPr>
        <sz val="16"/>
        <color theme="1"/>
        <rFont val="Arial"/>
        <family val="2"/>
        <charset val="204"/>
      </rPr>
      <t xml:space="preserve"> млн.тг. </t>
    </r>
    <r>
      <rPr>
        <i/>
        <sz val="16"/>
        <color theme="1"/>
        <rFont val="Arial"/>
        <family val="2"/>
        <charset val="204"/>
      </rPr>
      <t>(НФ - 244,5 млн.тг. ОБ - 12,3 млн.тг.).    
"</t>
    </r>
    <r>
      <rPr>
        <sz val="16"/>
        <color theme="1"/>
        <rFont val="Arial"/>
        <family val="2"/>
        <charset val="204"/>
      </rPr>
      <t>Ауыл Ел бесиги"</t>
    </r>
    <r>
      <rPr>
        <sz val="18"/>
        <color rgb="FF00B0F0"/>
        <rFont val="Arial"/>
        <family val="2"/>
        <charset val="204"/>
      </rPr>
      <t/>
    </r>
  </si>
  <si>
    <r>
      <t xml:space="preserve">Договорная ст-ть </t>
    </r>
    <r>
      <rPr>
        <b/>
        <sz val="16"/>
        <color theme="1"/>
        <rFont val="Arial"/>
        <family val="2"/>
        <charset val="204"/>
      </rPr>
      <t>356,7</t>
    </r>
    <r>
      <rPr>
        <sz val="16"/>
        <color theme="1"/>
        <rFont val="Arial"/>
        <family val="2"/>
        <charset val="204"/>
      </rPr>
      <t xml:space="preserve"> млн.тг. Подрядчик ТОО "АймарСтройСервис"
До 2023 году освоено - </t>
    </r>
    <r>
      <rPr>
        <b/>
        <sz val="16"/>
        <color theme="1"/>
        <rFont val="Arial"/>
        <family val="2"/>
        <charset val="204"/>
      </rPr>
      <t>217,4</t>
    </r>
    <r>
      <rPr>
        <sz val="16"/>
        <color theme="1"/>
        <rFont val="Arial"/>
        <family val="2"/>
        <charset val="204"/>
      </rPr>
      <t xml:space="preserve"> млн.тг. </t>
    </r>
    <r>
      <rPr>
        <i/>
        <sz val="16"/>
        <color theme="1"/>
        <rFont val="Arial"/>
        <family val="2"/>
        <charset val="204"/>
      </rPr>
      <t xml:space="preserve">(РБ - 216,4 млн.тг. ОБ - 1 млн.тг.). </t>
    </r>
    <r>
      <rPr>
        <sz val="16"/>
        <color theme="1"/>
        <rFont val="Arial"/>
        <family val="2"/>
        <charset val="204"/>
      </rPr>
      <t xml:space="preserve">В 2023 году выделено - </t>
    </r>
    <r>
      <rPr>
        <b/>
        <sz val="16"/>
        <color theme="1"/>
        <rFont val="Arial"/>
        <family val="2"/>
        <charset val="204"/>
      </rPr>
      <t>32,7</t>
    </r>
    <r>
      <rPr>
        <sz val="16"/>
        <color theme="1"/>
        <rFont val="Arial"/>
        <family val="2"/>
        <charset val="204"/>
      </rPr>
      <t xml:space="preserve"> млн.тг.</t>
    </r>
    <r>
      <rPr>
        <b/>
        <sz val="16"/>
        <color theme="1"/>
        <rFont val="Arial"/>
        <family val="2"/>
        <charset val="204"/>
      </rPr>
      <t xml:space="preserve"> Ауыл Ел бесиги</t>
    </r>
  </si>
  <si>
    <r>
      <t xml:space="preserve">Договорная ст-ть </t>
    </r>
    <r>
      <rPr>
        <b/>
        <sz val="16"/>
        <color theme="1"/>
        <rFont val="Arial"/>
        <family val="2"/>
        <charset val="204"/>
      </rPr>
      <t>292,3</t>
    </r>
    <r>
      <rPr>
        <sz val="16"/>
        <color theme="1"/>
        <rFont val="Arial"/>
        <family val="2"/>
        <charset val="204"/>
      </rPr>
      <t xml:space="preserve"> млн.тг. Подрядчик ТОО "Стронеф"
До 2023 году освоено - </t>
    </r>
    <r>
      <rPr>
        <b/>
        <sz val="16"/>
        <color theme="1"/>
        <rFont val="Arial"/>
        <family val="2"/>
        <charset val="204"/>
      </rPr>
      <t>264,5</t>
    </r>
    <r>
      <rPr>
        <sz val="16"/>
        <color theme="1"/>
        <rFont val="Arial"/>
        <family val="2"/>
        <charset val="204"/>
      </rPr>
      <t xml:space="preserve"> млн.тг.  </t>
    </r>
    <r>
      <rPr>
        <i/>
        <sz val="16"/>
        <color theme="1"/>
        <rFont val="Arial"/>
        <family val="2"/>
        <charset val="204"/>
      </rPr>
      <t xml:space="preserve">(РБ - 214,9 млн.тг. ОБ - 49,5 млн.тг.).   
</t>
    </r>
    <r>
      <rPr>
        <b/>
        <sz val="16"/>
        <color theme="1"/>
        <rFont val="Arial"/>
        <family val="2"/>
        <charset val="204"/>
      </rPr>
      <t>Ауыл Ел бесиги</t>
    </r>
  </si>
  <si>
    <r>
      <t xml:space="preserve">Договорная ст-ть </t>
    </r>
    <r>
      <rPr>
        <b/>
        <sz val="16"/>
        <color theme="1"/>
        <rFont val="Arial"/>
        <family val="2"/>
        <charset val="204"/>
      </rPr>
      <t>192,8</t>
    </r>
    <r>
      <rPr>
        <sz val="16"/>
        <color theme="1"/>
        <rFont val="Arial"/>
        <family val="2"/>
        <charset val="204"/>
      </rPr>
      <t xml:space="preserve"> млн.тг. Подрядчик ТОО "Baspanabuild"
До 2023 году освоено - </t>
    </r>
    <r>
      <rPr>
        <b/>
        <sz val="16"/>
        <color theme="1"/>
        <rFont val="Arial"/>
        <family val="2"/>
        <charset val="204"/>
      </rPr>
      <t>127,1</t>
    </r>
    <r>
      <rPr>
        <sz val="16"/>
        <color theme="1"/>
        <rFont val="Arial"/>
        <family val="2"/>
        <charset val="204"/>
      </rPr>
      <t xml:space="preserve"> млн.тг. Уточнением РБ в 2023 году доведено на доиспользование  - 41,0 млн.тенге. </t>
    </r>
    <r>
      <rPr>
        <b/>
        <sz val="16"/>
        <color theme="1"/>
        <rFont val="Arial"/>
        <family val="2"/>
        <charset val="204"/>
      </rPr>
      <t>Ауыл Ел бесиги</t>
    </r>
  </si>
  <si>
    <r>
      <t xml:space="preserve">Договорная ст-ть </t>
    </r>
    <r>
      <rPr>
        <b/>
        <sz val="16"/>
        <color theme="1"/>
        <rFont val="Arial"/>
        <family val="2"/>
        <charset val="204"/>
      </rPr>
      <t>249,3</t>
    </r>
    <r>
      <rPr>
        <sz val="16"/>
        <color theme="1"/>
        <rFont val="Arial"/>
        <family val="2"/>
        <charset val="204"/>
      </rPr>
      <t xml:space="preserve"> млн.тг. Подрядчик ТОО "АймарСтройСервис"
До 2023 году освоено - </t>
    </r>
    <r>
      <rPr>
        <b/>
        <sz val="16"/>
        <color theme="1"/>
        <rFont val="Arial"/>
        <family val="2"/>
        <charset val="204"/>
      </rPr>
      <t>200,6</t>
    </r>
    <r>
      <rPr>
        <sz val="16"/>
        <color theme="1"/>
        <rFont val="Arial"/>
        <family val="2"/>
        <charset val="204"/>
      </rPr>
      <t xml:space="preserve"> млн.тг. </t>
    </r>
    <r>
      <rPr>
        <i/>
        <sz val="16"/>
        <color theme="1"/>
        <rFont val="Arial"/>
        <family val="2"/>
        <charset val="204"/>
      </rPr>
      <t xml:space="preserve">(РБ - 194,7 млн.тг. ОБ - 5,9 млн.тг.)  
</t>
    </r>
    <r>
      <rPr>
        <b/>
        <sz val="16"/>
        <color theme="1"/>
        <rFont val="Arial"/>
        <family val="2"/>
        <charset val="204"/>
      </rPr>
      <t xml:space="preserve"> Ауыл Ел бесиги</t>
    </r>
  </si>
  <si>
    <r>
      <t xml:space="preserve">Договорная ст-ть </t>
    </r>
    <r>
      <rPr>
        <b/>
        <sz val="16"/>
        <color theme="1"/>
        <rFont val="Arial"/>
        <family val="2"/>
        <charset val="204"/>
      </rPr>
      <t xml:space="preserve">258,7 </t>
    </r>
    <r>
      <rPr>
        <sz val="16"/>
        <color theme="1"/>
        <rFont val="Arial"/>
        <family val="2"/>
        <charset val="204"/>
      </rPr>
      <t xml:space="preserve">млн.тг. Подрядчик ТОО "АймарСтройСервис"
До 2023 году освоено - </t>
    </r>
    <r>
      <rPr>
        <b/>
        <sz val="16"/>
        <color theme="1"/>
        <rFont val="Arial"/>
        <family val="2"/>
        <charset val="204"/>
      </rPr>
      <t xml:space="preserve">199,1 </t>
    </r>
    <r>
      <rPr>
        <sz val="16"/>
        <color theme="1"/>
        <rFont val="Arial"/>
        <family val="2"/>
        <charset val="204"/>
      </rPr>
      <t xml:space="preserve">млн.тг. </t>
    </r>
    <r>
      <rPr>
        <i/>
        <sz val="16"/>
        <color theme="1"/>
        <rFont val="Arial"/>
        <family val="2"/>
        <charset val="204"/>
      </rPr>
      <t xml:space="preserve">(РБ - 191,6 млн.тг. ОБ - 7,4 млн.тг.)   
</t>
    </r>
    <r>
      <rPr>
        <b/>
        <sz val="16"/>
        <color theme="1"/>
        <rFont val="Arial"/>
        <family val="2"/>
        <charset val="204"/>
      </rPr>
      <t>Ауыл Ел бесиги</t>
    </r>
  </si>
  <si>
    <r>
      <t xml:space="preserve">Договорная ст-ть </t>
    </r>
    <r>
      <rPr>
        <b/>
        <sz val="16"/>
        <color theme="1"/>
        <rFont val="Arial"/>
        <family val="2"/>
        <charset val="204"/>
      </rPr>
      <t>196,5</t>
    </r>
    <r>
      <rPr>
        <sz val="16"/>
        <color theme="1"/>
        <rFont val="Arial"/>
        <family val="2"/>
        <charset val="204"/>
      </rPr>
      <t xml:space="preserve"> млн.тг. Подрядчик ТОО "Ритм Строй ЭК".
До 2023 году освоено - </t>
    </r>
    <r>
      <rPr>
        <b/>
        <sz val="16"/>
        <color theme="1"/>
        <rFont val="Arial"/>
        <family val="2"/>
        <charset val="204"/>
      </rPr>
      <t>25,0</t>
    </r>
    <r>
      <rPr>
        <sz val="16"/>
        <color theme="1"/>
        <rFont val="Arial"/>
        <family val="2"/>
        <charset val="204"/>
      </rPr>
      <t xml:space="preserve"> млн.тг. В 2023 году выделено - </t>
    </r>
    <r>
      <rPr>
        <b/>
        <sz val="16"/>
        <color theme="1"/>
        <rFont val="Arial"/>
        <family val="2"/>
        <charset val="204"/>
      </rPr>
      <t>19,6</t>
    </r>
    <r>
      <rPr>
        <sz val="16"/>
        <color theme="1"/>
        <rFont val="Arial"/>
        <family val="2"/>
        <charset val="204"/>
      </rPr>
      <t xml:space="preserve"> млн.тг.  
</t>
    </r>
    <r>
      <rPr>
        <b/>
        <sz val="16"/>
        <color theme="1"/>
        <rFont val="Arial"/>
        <family val="2"/>
        <charset val="204"/>
      </rPr>
      <t xml:space="preserve"> Ауыл Ел бесиги</t>
    </r>
  </si>
  <si>
    <r>
      <t xml:space="preserve">Договорная ст-ть </t>
    </r>
    <r>
      <rPr>
        <b/>
        <sz val="16"/>
        <color theme="1"/>
        <rFont val="Arial"/>
        <family val="2"/>
        <charset val="204"/>
      </rPr>
      <t>287,4</t>
    </r>
    <r>
      <rPr>
        <sz val="16"/>
        <color theme="1"/>
        <rFont val="Arial"/>
        <family val="2"/>
        <charset val="204"/>
      </rPr>
      <t xml:space="preserve"> млн.тг. Подрядчик ТОО "СМП-Қызылорда".
До 2023 году освоено - </t>
    </r>
    <r>
      <rPr>
        <b/>
        <sz val="16"/>
        <color theme="1"/>
        <rFont val="Arial"/>
        <family val="2"/>
        <charset val="204"/>
      </rPr>
      <t xml:space="preserve">70,0 </t>
    </r>
    <r>
      <rPr>
        <sz val="16"/>
        <color theme="1"/>
        <rFont val="Arial"/>
        <family val="2"/>
        <charset val="204"/>
      </rPr>
      <t xml:space="preserve">млн.тг. В 2023 году выделено - </t>
    </r>
    <r>
      <rPr>
        <b/>
        <sz val="16"/>
        <color theme="1"/>
        <rFont val="Arial"/>
        <family val="2"/>
        <charset val="204"/>
      </rPr>
      <t>28,7</t>
    </r>
    <r>
      <rPr>
        <sz val="16"/>
        <color theme="1"/>
        <rFont val="Arial"/>
        <family val="2"/>
        <charset val="204"/>
      </rPr>
      <t xml:space="preserve"> млн.тг. </t>
    </r>
    <r>
      <rPr>
        <b/>
        <sz val="16"/>
        <color theme="1"/>
        <rFont val="Arial"/>
        <family val="2"/>
        <charset val="204"/>
      </rPr>
      <t xml:space="preserve"> 
Ауыл Ел бесиги</t>
    </r>
  </si>
  <si>
    <r>
      <t xml:space="preserve">Договорная ст-ть </t>
    </r>
    <r>
      <rPr>
        <b/>
        <sz val="16"/>
        <color theme="1"/>
        <rFont val="Arial"/>
        <family val="2"/>
        <charset val="204"/>
      </rPr>
      <t>253,2</t>
    </r>
    <r>
      <rPr>
        <sz val="16"/>
        <color theme="1"/>
        <rFont val="Arial"/>
        <family val="2"/>
        <charset val="204"/>
      </rPr>
      <t xml:space="preserve"> млн.тг. Подрядчик ТОО "Техно.С".
До 2023 году освоено - </t>
    </r>
    <r>
      <rPr>
        <b/>
        <sz val="16"/>
        <color theme="1"/>
        <rFont val="Arial"/>
        <family val="2"/>
        <charset val="204"/>
      </rPr>
      <t>219,2</t>
    </r>
    <r>
      <rPr>
        <sz val="16"/>
        <color theme="1"/>
        <rFont val="Arial"/>
        <family val="2"/>
        <charset val="204"/>
      </rPr>
      <t xml:space="preserve"> млн.тг. </t>
    </r>
    <r>
      <rPr>
        <i/>
        <sz val="16"/>
        <color theme="1"/>
        <rFont val="Arial"/>
        <family val="2"/>
        <charset val="204"/>
      </rPr>
      <t xml:space="preserve">(НФ - 215,7 млн.тг. ОБ - 3,5 млн.тг.). </t>
    </r>
    <r>
      <rPr>
        <sz val="16"/>
        <color theme="1"/>
        <rFont val="Arial"/>
        <family val="2"/>
        <charset val="204"/>
      </rPr>
      <t xml:space="preserve">В 2023 году выделено - </t>
    </r>
    <r>
      <rPr>
        <b/>
        <sz val="16"/>
        <color theme="1"/>
        <rFont val="Arial"/>
        <family val="2"/>
        <charset val="204"/>
      </rPr>
      <t>21,8</t>
    </r>
    <r>
      <rPr>
        <sz val="16"/>
        <color theme="1"/>
        <rFont val="Arial"/>
        <family val="2"/>
        <charset val="204"/>
      </rPr>
      <t xml:space="preserve"> млн.тг.</t>
    </r>
    <r>
      <rPr>
        <b/>
        <sz val="16"/>
        <color theme="1"/>
        <rFont val="Arial"/>
        <family val="2"/>
        <charset val="204"/>
      </rPr>
      <t xml:space="preserve"> Ауыл Ел бесиги</t>
    </r>
  </si>
  <si>
    <r>
      <t xml:space="preserve">Договорная ст-ть </t>
    </r>
    <r>
      <rPr>
        <b/>
        <sz val="16"/>
        <rFont val="Arial"/>
        <family val="2"/>
        <charset val="204"/>
      </rPr>
      <t>279,7</t>
    </r>
    <r>
      <rPr>
        <sz val="16"/>
        <rFont val="Arial"/>
        <family val="2"/>
        <charset val="204"/>
      </rPr>
      <t xml:space="preserve"> млн.тг. Подрядчик ТОО "Шаңырақ-ХХІ".
До 2023 году освоено - </t>
    </r>
    <r>
      <rPr>
        <b/>
        <sz val="16"/>
        <rFont val="Arial"/>
        <family val="2"/>
        <charset val="204"/>
      </rPr>
      <t>261,4</t>
    </r>
    <r>
      <rPr>
        <sz val="16"/>
        <rFont val="Arial"/>
        <family val="2"/>
        <charset val="204"/>
      </rPr>
      <t xml:space="preserve"> млн.тг. </t>
    </r>
    <r>
      <rPr>
        <i/>
        <sz val="16"/>
        <rFont val="Arial"/>
        <family val="2"/>
        <charset val="204"/>
      </rPr>
      <t xml:space="preserve">(НФ - 232,0 млн.тг. ОБ - 29,4 млн.тг.)  </t>
    </r>
  </si>
  <si>
    <r>
      <t xml:space="preserve">Стоимость - </t>
    </r>
    <r>
      <rPr>
        <b/>
        <sz val="16"/>
        <color theme="1"/>
        <rFont val="Arial"/>
        <family val="2"/>
        <charset val="204"/>
      </rPr>
      <t>625,4</t>
    </r>
    <r>
      <rPr>
        <sz val="16"/>
        <color theme="1"/>
        <rFont val="Arial"/>
        <family val="2"/>
        <charset val="204"/>
      </rPr>
      <t xml:space="preserve"> млн.тг.
Заключение экспертизы № 15-0172/22 от 12.09.2022 г. Проект заявлен в РБ в рамках </t>
    </r>
    <r>
      <rPr>
        <b/>
        <sz val="16"/>
        <color theme="1"/>
        <rFont val="Arial"/>
        <family val="2"/>
        <charset val="204"/>
      </rPr>
      <t xml:space="preserve">"Ауыл Ел бесігі". </t>
    </r>
    <r>
      <rPr>
        <sz val="16"/>
        <color theme="1"/>
        <rFont val="Arial"/>
        <family val="2"/>
        <charset val="204"/>
      </rPr>
      <t xml:space="preserve">Предварительно поддержан МФ РК.
</t>
    </r>
    <r>
      <rPr>
        <i/>
        <sz val="16"/>
        <color theme="1"/>
        <rFont val="Arial"/>
        <family val="2"/>
        <charset val="204"/>
      </rPr>
      <t xml:space="preserve">(10 % софинансирование от стоимости проекта). </t>
    </r>
    <r>
      <rPr>
        <sz val="16"/>
        <color theme="1"/>
        <rFont val="Arial"/>
        <family val="2"/>
        <charset val="204"/>
      </rPr>
      <t xml:space="preserve">Нормативный срок - </t>
    </r>
    <r>
      <rPr>
        <b/>
        <sz val="16"/>
        <color theme="1"/>
        <rFont val="Arial"/>
        <family val="2"/>
        <charset val="204"/>
      </rPr>
      <t xml:space="preserve">7 </t>
    </r>
    <r>
      <rPr>
        <sz val="16"/>
        <color theme="1"/>
        <rFont val="Arial"/>
        <family val="2"/>
        <charset val="204"/>
      </rPr>
      <t>месяцев. Библиотека находится в здании Дома культуры. из-за нехватки кабинетов, часть фонда книг убраны в хранилище, которое арендуется в акимате района. Нет кабинетов для специалистов. Также детская библиотека находится в арендуемом помещении.В селе Иргиз проживает более 14162 чел.</t>
    </r>
  </si>
  <si>
    <r>
      <t>Заключение экспертизы</t>
    </r>
    <r>
      <rPr>
        <b/>
        <sz val="16"/>
        <color theme="1"/>
        <rFont val="Arial"/>
        <family val="2"/>
        <charset val="204"/>
      </rPr>
      <t xml:space="preserve"> </t>
    </r>
    <r>
      <rPr>
        <sz val="16"/>
        <color theme="1"/>
        <rFont val="Arial"/>
        <family val="2"/>
        <charset val="204"/>
      </rPr>
      <t xml:space="preserve">№ Smart-0008/22 от 20.01.2022 г.
Нормативный срок - </t>
    </r>
    <r>
      <rPr>
        <b/>
        <sz val="16"/>
        <color theme="1"/>
        <rFont val="Arial"/>
        <family val="2"/>
        <charset val="204"/>
      </rPr>
      <t>8</t>
    </r>
    <r>
      <rPr>
        <sz val="16"/>
        <color theme="1"/>
        <rFont val="Arial"/>
        <family val="2"/>
        <charset val="204"/>
      </rPr>
      <t xml:space="preserve"> месяцев. Проект заявлен в РБ в рамках</t>
    </r>
    <r>
      <rPr>
        <b/>
        <sz val="16"/>
        <color theme="1"/>
        <rFont val="Arial"/>
        <family val="2"/>
        <charset val="204"/>
      </rPr>
      <t xml:space="preserve"> "Ауыл Ел бесігі". </t>
    </r>
    <r>
      <rPr>
        <sz val="16"/>
        <color theme="1"/>
        <rFont val="Arial"/>
        <family val="2"/>
        <charset val="204"/>
      </rPr>
      <t xml:space="preserve">Предварительно поддержан МФ РК. </t>
    </r>
    <r>
      <rPr>
        <i/>
        <sz val="16"/>
        <color theme="1"/>
        <rFont val="Arial"/>
        <family val="2"/>
        <charset val="204"/>
      </rPr>
      <t xml:space="preserve">(10 % софинансирование от стоимости проекта). </t>
    </r>
    <r>
      <rPr>
        <sz val="16"/>
        <color theme="1"/>
        <rFont val="Arial"/>
        <family val="2"/>
        <charset val="204"/>
      </rPr>
      <t>Имеющееся здание библиотеки 1946 года постройки на 50 человек. В селе Иргиз проживает более 6055 чел.</t>
    </r>
  </si>
  <si>
    <r>
      <t xml:space="preserve">
Договорная ст-ть </t>
    </r>
    <r>
      <rPr>
        <b/>
        <sz val="16"/>
        <color theme="1"/>
        <rFont val="Arial"/>
        <family val="2"/>
        <charset val="204"/>
      </rPr>
      <t>34,7</t>
    </r>
    <r>
      <rPr>
        <sz val="16"/>
        <color theme="1"/>
        <rFont val="Arial"/>
        <family val="2"/>
        <charset val="204"/>
      </rPr>
      <t xml:space="preserve"> млн.тг. Проектировщик ПрК "Актюбгражданпроект
В 2022 году освоено - </t>
    </r>
    <r>
      <rPr>
        <b/>
        <sz val="16"/>
        <color theme="1"/>
        <rFont val="Arial"/>
        <family val="2"/>
        <charset val="204"/>
      </rPr>
      <t>31,8</t>
    </r>
    <r>
      <rPr>
        <sz val="16"/>
        <color theme="1"/>
        <rFont val="Arial"/>
        <family val="2"/>
        <charset val="204"/>
      </rPr>
      <t xml:space="preserve"> млн.тг. </t>
    </r>
  </si>
  <si>
    <r>
      <t xml:space="preserve">
Договорная ст-ть </t>
    </r>
    <r>
      <rPr>
        <b/>
        <sz val="16"/>
        <color theme="1"/>
        <rFont val="Arial"/>
        <family val="2"/>
        <charset val="204"/>
      </rPr>
      <t>35,3</t>
    </r>
    <r>
      <rPr>
        <sz val="16"/>
        <color theme="1"/>
        <rFont val="Arial"/>
        <family val="2"/>
        <charset val="204"/>
      </rPr>
      <t xml:space="preserve"> млн.тг. Проектировщик ПрК "Актюбгражданпроект".
В 2022 году освоено - </t>
    </r>
    <r>
      <rPr>
        <b/>
        <sz val="16"/>
        <color theme="1"/>
        <rFont val="Arial"/>
        <family val="2"/>
        <charset val="204"/>
      </rPr>
      <t>10,0</t>
    </r>
    <r>
      <rPr>
        <sz val="16"/>
        <color theme="1"/>
        <rFont val="Arial"/>
        <family val="2"/>
        <charset val="204"/>
      </rPr>
      <t xml:space="preserve"> млн.тг.В 2023 году выделено </t>
    </r>
    <r>
      <rPr>
        <b/>
        <sz val="16"/>
        <color theme="1"/>
        <rFont val="Arial"/>
        <family val="2"/>
        <charset val="204"/>
      </rPr>
      <t>5,0</t>
    </r>
    <r>
      <rPr>
        <sz val="16"/>
        <color theme="1"/>
        <rFont val="Arial"/>
        <family val="2"/>
        <charset val="204"/>
      </rPr>
      <t xml:space="preserve"> млн.тг. </t>
    </r>
  </si>
  <si>
    <r>
      <t xml:space="preserve">Стоимость разработки ПСД  </t>
    </r>
    <r>
      <rPr>
        <b/>
        <sz val="16"/>
        <color theme="1"/>
        <rFont val="Arial"/>
        <family val="2"/>
        <charset val="204"/>
      </rPr>
      <t>16,2</t>
    </r>
    <r>
      <rPr>
        <sz val="16"/>
        <color theme="1"/>
        <rFont val="Arial"/>
        <family val="2"/>
        <charset val="204"/>
      </rPr>
      <t xml:space="preserve"> млн.тг.Протяженность - 5 км.
Саржансай расположен в паводкоопасной зоне. В весенний период при интенсивном таянии снега существует угроза выхода реки Илек из берегов, в результате которого в зоне подтопления окажется 89 домов, где проживает 362 человек, 524 голов скота </t>
    </r>
    <r>
      <rPr>
        <i/>
        <sz val="16"/>
        <color theme="1"/>
        <rFont val="Arial"/>
        <family val="2"/>
        <charset val="204"/>
      </rPr>
      <t>(КРС-306, МРС-216,).</t>
    </r>
    <r>
      <rPr>
        <sz val="16"/>
        <color theme="1"/>
        <rFont val="Arial"/>
        <family val="2"/>
        <charset val="204"/>
      </rPr>
      <t>Проект предусмотрен в</t>
    </r>
    <r>
      <rPr>
        <b/>
        <sz val="16"/>
        <color theme="1"/>
        <rFont val="Arial"/>
        <family val="2"/>
        <charset val="204"/>
      </rPr>
      <t xml:space="preserve"> </t>
    </r>
    <r>
      <rPr>
        <sz val="16"/>
        <color theme="1"/>
        <rFont val="Arial"/>
        <family val="2"/>
        <charset val="204"/>
      </rPr>
      <t>Дорожной карте противопаводковых мероприятий на 2021 -2023 годы, год реализации 2023 год.</t>
    </r>
  </si>
  <si>
    <r>
      <rPr>
        <sz val="16"/>
        <color theme="1"/>
        <rFont val="Arial"/>
        <family val="2"/>
        <charset val="204"/>
      </rPr>
      <t xml:space="preserve">Договорная ст-ть - </t>
    </r>
    <r>
      <rPr>
        <b/>
        <sz val="16"/>
        <color theme="1"/>
        <rFont val="Arial"/>
        <family val="2"/>
        <charset val="204"/>
      </rPr>
      <t>2,5</t>
    </r>
    <r>
      <rPr>
        <sz val="16"/>
        <color theme="1"/>
        <rFont val="Arial"/>
        <family val="2"/>
        <charset val="204"/>
      </rPr>
      <t xml:space="preserve"> млн.тг. Проектировщик - ТОО "Мир Проект"
До 2023 года освоено - </t>
    </r>
    <r>
      <rPr>
        <b/>
        <sz val="16"/>
        <color theme="1"/>
        <rFont val="Arial"/>
        <family val="2"/>
        <charset val="204"/>
      </rPr>
      <t>2,4</t>
    </r>
    <r>
      <rPr>
        <sz val="16"/>
        <color theme="1"/>
        <rFont val="Arial"/>
        <family val="2"/>
        <charset val="204"/>
      </rPr>
      <t xml:space="preserve"> млн.тг. КРЕДИТОРСКАЯ ЗАДОЛЖЕННОСТЬ </t>
    </r>
  </si>
  <si>
    <r>
      <rPr>
        <sz val="16"/>
        <rFont val="Arial"/>
        <family val="2"/>
        <charset val="204"/>
      </rPr>
      <t xml:space="preserve">Стоимость разработки ПСД - </t>
    </r>
    <r>
      <rPr>
        <b/>
        <sz val="16"/>
        <rFont val="Arial"/>
        <family val="2"/>
        <charset val="204"/>
      </rPr>
      <t xml:space="preserve">5,6 </t>
    </r>
    <r>
      <rPr>
        <sz val="16"/>
        <rFont val="Arial"/>
        <family val="2"/>
        <charset val="204"/>
      </rPr>
      <t>млн.тг. Строительство проекта предусмотрено в плане КПР на 2024 год. В село Кенкияк отсутствует пожарное депо. Численность населения - 5 тыс.человек.
 Для обеспечения надлежащей притивопожарной защиты села Кенкияк и прилегающих населенных пунктов.</t>
    </r>
  </si>
  <si>
    <r>
      <rPr>
        <sz val="16"/>
        <rFont val="Arial"/>
        <family val="2"/>
        <charset val="204"/>
      </rPr>
      <t xml:space="preserve">Стоимость разработки ПСД - </t>
    </r>
    <r>
      <rPr>
        <b/>
        <sz val="16"/>
        <rFont val="Arial"/>
        <family val="2"/>
        <charset val="204"/>
      </rPr>
      <t xml:space="preserve">5 </t>
    </r>
    <r>
      <rPr>
        <sz val="16"/>
        <rFont val="Arial"/>
        <family val="2"/>
        <charset val="204"/>
      </rPr>
      <t>млн.тг. Строительство проекта предусмотрено в плане КПР на 2023 год. Для замены аварийного здания, обеспечения надлежащей противопожарной защиты села Мартук и прилегающих населенных пунктов.</t>
    </r>
  </si>
  <si>
    <r>
      <t xml:space="preserve">Договорная стоимость - </t>
    </r>
    <r>
      <rPr>
        <b/>
        <sz val="16"/>
        <color theme="1"/>
        <rFont val="Arial"/>
        <family val="2"/>
        <charset val="204"/>
      </rPr>
      <t>31,5</t>
    </r>
    <r>
      <rPr>
        <sz val="16"/>
        <color theme="1"/>
        <rFont val="Arial"/>
        <family val="2"/>
        <charset val="204"/>
      </rPr>
      <t xml:space="preserve"> млн.тг.Проектировщик - "City engineering" (Сити Инжиниринг) До 2023 года освоено - </t>
    </r>
    <r>
      <rPr>
        <b/>
        <sz val="16"/>
        <rFont val="Arial"/>
        <family val="2"/>
        <charset val="204"/>
      </rPr>
      <t>16,4</t>
    </r>
    <r>
      <rPr>
        <sz val="16"/>
        <color rgb="FFFF0000"/>
        <rFont val="Arial"/>
        <family val="2"/>
        <charset val="204"/>
      </rPr>
      <t xml:space="preserve"> </t>
    </r>
    <r>
      <rPr>
        <sz val="16"/>
        <color theme="1"/>
        <rFont val="Arial"/>
        <family val="2"/>
        <charset val="204"/>
      </rPr>
      <t xml:space="preserve">млн.тг. В 2023 году выделено - </t>
    </r>
    <r>
      <rPr>
        <b/>
        <sz val="16"/>
        <color theme="1"/>
        <rFont val="Arial"/>
        <family val="2"/>
        <charset val="204"/>
      </rPr>
      <t>4,1</t>
    </r>
    <r>
      <rPr>
        <sz val="16"/>
        <color theme="1"/>
        <rFont val="Arial"/>
        <family val="2"/>
        <charset val="204"/>
      </rPr>
      <t xml:space="preserve"> млн.тг.</t>
    </r>
  </si>
  <si>
    <r>
      <t xml:space="preserve">Договорная ст-ть - </t>
    </r>
    <r>
      <rPr>
        <b/>
        <sz val="16"/>
        <color theme="1"/>
        <rFont val="Arial"/>
        <family val="2"/>
        <charset val="204"/>
      </rPr>
      <t>2657,5</t>
    </r>
    <r>
      <rPr>
        <sz val="16"/>
        <color theme="1"/>
        <rFont val="Arial"/>
        <family val="2"/>
        <charset val="204"/>
      </rPr>
      <t xml:space="preserve"> млн.тг. Подрядчик - ТОО "TOLAGAI-2050" 
До 2023 года освоено - 1 530,0 млн.тг. </t>
    </r>
    <r>
      <rPr>
        <i/>
        <sz val="16"/>
        <color theme="1"/>
        <rFont val="Arial"/>
        <family val="2"/>
        <charset val="204"/>
      </rPr>
      <t xml:space="preserve">(остаток от 10 % софинансирование  стоимости проекта). 
</t>
    </r>
    <r>
      <rPr>
        <b/>
        <sz val="16"/>
        <color theme="1"/>
        <rFont val="Arial"/>
        <family val="2"/>
        <charset val="204"/>
      </rPr>
      <t>ПРОЕКТ СКОРРЕКТИРОВАН</t>
    </r>
  </si>
  <si>
    <r>
      <t xml:space="preserve">Стоимость проекта </t>
    </r>
    <r>
      <rPr>
        <b/>
        <sz val="16"/>
        <color theme="1"/>
        <rFont val="Arial"/>
        <family val="2"/>
        <charset val="204"/>
      </rPr>
      <t>135,3</t>
    </r>
    <r>
      <rPr>
        <sz val="16"/>
        <color theme="1"/>
        <rFont val="Arial"/>
        <family val="2"/>
        <charset val="204"/>
      </rPr>
      <t xml:space="preserve"> млн.тг.
Заключение экспертизы № EXP11-0025/23 от 27.03.2023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Численность села - 480 человек.</t>
    </r>
    <r>
      <rPr>
        <i/>
        <sz val="16"/>
        <color theme="1"/>
        <rFont val="Arial"/>
        <family val="2"/>
        <charset val="204"/>
      </rPr>
      <t xml:space="preserve"> </t>
    </r>
    <r>
      <rPr>
        <sz val="16"/>
        <color theme="1"/>
        <rFont val="Arial"/>
        <family val="2"/>
        <charset val="204"/>
      </rPr>
      <t>Нормативный срок - 2 месяца.</t>
    </r>
  </si>
  <si>
    <r>
      <t xml:space="preserve">Стоимость проекта </t>
    </r>
    <r>
      <rPr>
        <b/>
        <sz val="16"/>
        <color theme="1"/>
        <rFont val="Arial"/>
        <family val="2"/>
        <charset val="204"/>
      </rPr>
      <t>139,0</t>
    </r>
    <r>
      <rPr>
        <sz val="16"/>
        <color theme="1"/>
        <rFont val="Arial"/>
        <family val="2"/>
        <charset val="204"/>
      </rPr>
      <t xml:space="preserve"> млн.тг.
 Заключение экспертизы № UMIT-0012/23 от 19.01.2023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 xml:space="preserve">«Модернизация сельского здравоохранения» </t>
    </r>
    <r>
      <rPr>
        <sz val="16"/>
        <color theme="1"/>
        <rFont val="Arial"/>
        <family val="2"/>
        <charset val="204"/>
      </rPr>
      <t xml:space="preserve">и предварительно </t>
    </r>
    <r>
      <rPr>
        <b/>
        <u/>
        <sz val="16"/>
        <color theme="1"/>
        <rFont val="Arial"/>
        <family val="2"/>
        <charset val="204"/>
      </rPr>
      <t xml:space="preserve">поддержан </t>
    </r>
    <r>
      <rPr>
        <sz val="16"/>
        <color theme="1"/>
        <rFont val="Arial"/>
        <family val="2"/>
        <charset val="204"/>
      </rPr>
      <t xml:space="preserve">МФ РК. </t>
    </r>
    <r>
      <rPr>
        <i/>
        <sz val="16"/>
        <color theme="1"/>
        <rFont val="Arial"/>
        <family val="2"/>
        <charset val="204"/>
      </rPr>
      <t xml:space="preserve">(10 % софинансирование от стоимости проекта). </t>
    </r>
    <r>
      <rPr>
        <sz val="16"/>
        <color theme="1"/>
        <rFont val="Arial"/>
        <family val="2"/>
        <charset val="204"/>
      </rPr>
      <t>Нормативный срок - 2 месяца. Численность села - 418 человек.</t>
    </r>
  </si>
  <si>
    <r>
      <t xml:space="preserve">Стоимость проекта </t>
    </r>
    <r>
      <rPr>
        <b/>
        <sz val="16"/>
        <color theme="1"/>
        <rFont val="Arial"/>
        <family val="2"/>
        <charset val="204"/>
      </rPr>
      <t>100,6</t>
    </r>
    <r>
      <rPr>
        <sz val="16"/>
        <color theme="1"/>
        <rFont val="Arial"/>
        <family val="2"/>
        <charset val="204"/>
      </rPr>
      <t xml:space="preserve"> млн.тг. 
Заключения экспертизы № СКА-0170/22 от 25.08.2022 г. Проект </t>
    </r>
    <r>
      <rPr>
        <b/>
        <sz val="16"/>
        <color theme="1"/>
        <rFont val="Arial"/>
        <family val="2"/>
        <charset val="204"/>
      </rPr>
      <t>заявлен</t>
    </r>
    <r>
      <rPr>
        <sz val="16"/>
        <color theme="1"/>
        <rFont val="Arial"/>
        <family val="2"/>
        <charset val="204"/>
      </rPr>
      <t xml:space="preserve"> в РБ в рамках нацпроекта </t>
    </r>
    <r>
      <rPr>
        <b/>
        <sz val="16"/>
        <color theme="1"/>
        <rFont val="Arial"/>
        <family val="2"/>
        <charset val="204"/>
      </rPr>
      <t>«Модернизация сельского здравоохранения»</t>
    </r>
    <r>
      <rPr>
        <sz val="16"/>
        <color theme="1"/>
        <rFont val="Arial"/>
        <family val="2"/>
        <charset val="204"/>
      </rPr>
      <t xml:space="preserve"> и предварительно </t>
    </r>
    <r>
      <rPr>
        <b/>
        <u/>
        <sz val="16"/>
        <color theme="1"/>
        <rFont val="Arial"/>
        <family val="2"/>
        <charset val="204"/>
      </rPr>
      <t>поддержан</t>
    </r>
    <r>
      <rPr>
        <sz val="16"/>
        <color theme="1"/>
        <rFont val="Arial"/>
        <family val="2"/>
        <charset val="204"/>
      </rPr>
      <t xml:space="preserve"> МФ РК. </t>
    </r>
    <r>
      <rPr>
        <i/>
        <sz val="16"/>
        <color theme="1"/>
        <rFont val="Arial"/>
        <family val="2"/>
        <charset val="204"/>
      </rPr>
      <t xml:space="preserve">(10 % софинансирование от стоимости проекта). </t>
    </r>
    <r>
      <rPr>
        <sz val="16"/>
        <color theme="1"/>
        <rFont val="Arial"/>
        <family val="2"/>
        <charset val="204"/>
      </rPr>
      <t>Норматинвный срок - 4 месяца.</t>
    </r>
  </si>
  <si>
    <r>
      <t xml:space="preserve">Договорная ст-ть </t>
    </r>
    <r>
      <rPr>
        <b/>
        <sz val="16"/>
        <color theme="1"/>
        <rFont val="Arial"/>
        <family val="2"/>
        <charset val="204"/>
      </rPr>
      <t>2,2</t>
    </r>
    <r>
      <rPr>
        <sz val="16"/>
        <color theme="1"/>
        <rFont val="Arial"/>
        <family val="2"/>
        <charset val="204"/>
      </rPr>
      <t xml:space="preserve"> млн.тг. Проектировщик "Научно производственная фирма "Мунайгаз". В 2022 году выделено </t>
    </r>
    <r>
      <rPr>
        <b/>
        <sz val="16"/>
        <color theme="1"/>
        <rFont val="Arial"/>
        <family val="2"/>
        <charset val="204"/>
      </rPr>
      <t xml:space="preserve">2,2 </t>
    </r>
    <r>
      <rPr>
        <sz val="16"/>
        <color theme="1"/>
        <rFont val="Arial"/>
        <family val="2"/>
        <charset val="204"/>
      </rPr>
      <t xml:space="preserve">млн.тг. Освоено - </t>
    </r>
    <r>
      <rPr>
        <b/>
        <sz val="16"/>
        <color theme="1"/>
        <rFont val="Arial"/>
        <family val="2"/>
        <charset val="204"/>
      </rPr>
      <t>1,0</t>
    </r>
    <r>
      <rPr>
        <sz val="16"/>
        <color theme="1"/>
        <rFont val="Arial"/>
        <family val="2"/>
        <charset val="204"/>
      </rPr>
      <t xml:space="preserve"> млн.тг.   </t>
    </r>
  </si>
  <si>
    <r>
      <t>Договорная ст-ть</t>
    </r>
    <r>
      <rPr>
        <b/>
        <sz val="16"/>
        <color theme="1"/>
        <rFont val="Arial"/>
        <family val="2"/>
        <charset val="204"/>
      </rPr>
      <t xml:space="preserve"> 2,1</t>
    </r>
    <r>
      <rPr>
        <sz val="16"/>
        <color theme="1"/>
        <rFont val="Arial"/>
        <family val="2"/>
        <charset val="204"/>
      </rPr>
      <t xml:space="preserve"> млн.тг. Проектировщик ТОО "Kemel Group" 
В 2022 году выделено </t>
    </r>
    <r>
      <rPr>
        <b/>
        <sz val="16"/>
        <color theme="1"/>
        <rFont val="Arial"/>
        <family val="2"/>
        <charset val="204"/>
      </rPr>
      <t xml:space="preserve">2,1 </t>
    </r>
    <r>
      <rPr>
        <sz val="16"/>
        <color theme="1"/>
        <rFont val="Arial"/>
        <family val="2"/>
        <charset val="204"/>
      </rPr>
      <t xml:space="preserve">млн.тг. Освоено - </t>
    </r>
    <r>
      <rPr>
        <b/>
        <sz val="16"/>
        <color theme="1"/>
        <rFont val="Arial"/>
        <family val="2"/>
        <charset val="204"/>
      </rPr>
      <t>2</t>
    </r>
    <r>
      <rPr>
        <sz val="16"/>
        <color theme="1"/>
        <rFont val="Arial"/>
        <family val="2"/>
        <charset val="204"/>
      </rPr>
      <t xml:space="preserve"> млн.тг.   </t>
    </r>
  </si>
  <si>
    <r>
      <t xml:space="preserve">Договорная стоимость </t>
    </r>
    <r>
      <rPr>
        <b/>
        <sz val="16"/>
        <color theme="1"/>
        <rFont val="Arial"/>
        <family val="2"/>
        <charset val="204"/>
      </rPr>
      <t>2,9</t>
    </r>
    <r>
      <rPr>
        <sz val="16"/>
        <color theme="1"/>
        <rFont val="Arial"/>
        <family val="2"/>
        <charset val="204"/>
      </rPr>
      <t xml:space="preserve"> млн.тг. Проектировщик ТОО "Ремстройпроект"
До 2023 год освоено - </t>
    </r>
    <r>
      <rPr>
        <b/>
        <sz val="16"/>
        <color theme="1"/>
        <rFont val="Arial"/>
        <family val="2"/>
        <charset val="204"/>
      </rPr>
      <t>2,8</t>
    </r>
    <r>
      <rPr>
        <sz val="16"/>
        <color theme="1"/>
        <rFont val="Arial"/>
        <family val="2"/>
        <charset val="204"/>
      </rPr>
      <t xml:space="preserve"> млн.тг.  </t>
    </r>
  </si>
  <si>
    <r>
      <rPr>
        <sz val="16"/>
        <color theme="1"/>
        <rFont val="Arial"/>
        <family val="2"/>
        <charset val="204"/>
      </rPr>
      <t xml:space="preserve">Стоимость разработки ПСД </t>
    </r>
    <r>
      <rPr>
        <b/>
        <sz val="16"/>
        <color theme="1"/>
        <rFont val="Arial"/>
        <family val="2"/>
        <charset val="204"/>
      </rPr>
      <t xml:space="preserve">- 3,5 млн.тг. </t>
    </r>
    <r>
      <rPr>
        <sz val="16"/>
        <color theme="1"/>
        <rFont val="Arial"/>
        <family val="2"/>
        <charset val="204"/>
      </rPr>
      <t xml:space="preserve">Работа действующей системы теплоснабжения здания обеспечивается за счет жидкого топлива. </t>
    </r>
  </si>
  <si>
    <r>
      <t>Стоимость разработки ПСД</t>
    </r>
    <r>
      <rPr>
        <b/>
        <sz val="16"/>
        <color theme="1"/>
        <rFont val="Arial"/>
        <family val="2"/>
        <charset val="204"/>
      </rPr>
      <t xml:space="preserve"> - 3,5 млн.тг. </t>
    </r>
    <r>
      <rPr>
        <sz val="16"/>
        <color theme="1"/>
        <rFont val="Arial"/>
        <family val="2"/>
        <charset val="204"/>
      </rPr>
      <t xml:space="preserve">Работа действующей системы теплоснабжения здания обеспечивается  за счет жидкого топлива. </t>
    </r>
  </si>
  <si>
    <r>
      <t>Стоимость разработки ПСД -</t>
    </r>
    <r>
      <rPr>
        <b/>
        <sz val="16"/>
        <color theme="1"/>
        <rFont val="Arial"/>
        <family val="2"/>
        <charset val="204"/>
      </rPr>
      <t xml:space="preserve"> 3,5 млн.тг.</t>
    </r>
    <r>
      <rPr>
        <sz val="16"/>
        <color theme="1"/>
        <rFont val="Arial"/>
        <family val="2"/>
        <charset val="204"/>
      </rPr>
      <t xml:space="preserve">
Работа действующей системы теплоснабжения здания обеспечивается  за счет твердого (уголь) топлива.</t>
    </r>
  </si>
  <si>
    <r>
      <t>Стоимость разработки ПСД</t>
    </r>
    <r>
      <rPr>
        <b/>
        <sz val="16"/>
        <color theme="1"/>
        <rFont val="Arial"/>
        <family val="2"/>
        <charset val="204"/>
      </rPr>
      <t xml:space="preserve"> - 3,5 млн.тг.</t>
    </r>
    <r>
      <rPr>
        <sz val="16"/>
        <color theme="1"/>
        <rFont val="Arial"/>
        <family val="2"/>
        <charset val="204"/>
      </rPr>
      <t xml:space="preserve">
 Работа действующей системы теплоснабжения здания обеспечивается  за счет жидкого топлива. </t>
    </r>
  </si>
  <si>
    <r>
      <t>Стоимость проекта</t>
    </r>
    <r>
      <rPr>
        <b/>
        <sz val="16"/>
        <rFont val="Arial"/>
        <family val="2"/>
        <charset val="204"/>
      </rPr>
      <t xml:space="preserve"> 4,5</t>
    </r>
    <r>
      <rPr>
        <sz val="16"/>
        <rFont val="Arial"/>
        <family val="2"/>
        <charset val="204"/>
      </rPr>
      <t xml:space="preserve"> млрд.тг. Заключение экспертизы №04-0031/23 от 26.01.2023 г. Нормативный срок строительства - </t>
    </r>
    <r>
      <rPr>
        <b/>
        <sz val="16"/>
        <rFont val="Arial"/>
        <family val="2"/>
        <charset val="204"/>
      </rPr>
      <t xml:space="preserve">15 </t>
    </r>
    <r>
      <rPr>
        <sz val="16"/>
        <rFont val="Arial"/>
        <family val="2"/>
        <charset val="204"/>
      </rPr>
      <t>месяцев.</t>
    </r>
  </si>
  <si>
    <r>
      <t xml:space="preserve">Стоимость проекта </t>
    </r>
    <r>
      <rPr>
        <b/>
        <sz val="16"/>
        <color theme="1"/>
        <rFont val="Arial"/>
        <family val="2"/>
        <charset val="204"/>
      </rPr>
      <t>33,7</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 xml:space="preserve">
Экспертиза № AS-0031/22 от 20.05.2022 г.</t>
    </r>
  </si>
  <si>
    <r>
      <t xml:space="preserve">Стоимость проекта </t>
    </r>
    <r>
      <rPr>
        <b/>
        <sz val="16"/>
        <color theme="1"/>
        <rFont val="Arial"/>
        <family val="2"/>
        <charset val="204"/>
      </rPr>
      <t>47,5</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"Дорожная карта бизнеса"</t>
    </r>
    <r>
      <rPr>
        <sz val="16"/>
        <color theme="1"/>
        <rFont val="Arial"/>
        <family val="2"/>
        <charset val="204"/>
      </rPr>
      <t xml:space="preserve"> 
Экспертиза № AS-0008/22 от 16.03.2022 г. </t>
    </r>
  </si>
  <si>
    <r>
      <t xml:space="preserve">Стоимость проекта </t>
    </r>
    <r>
      <rPr>
        <b/>
        <sz val="16"/>
        <color theme="1"/>
        <rFont val="Arial"/>
        <family val="2"/>
        <charset val="204"/>
      </rPr>
      <t>44,5</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"Дорожная карта бизнеса"</t>
    </r>
    <r>
      <rPr>
        <sz val="16"/>
        <color theme="1"/>
        <rFont val="Arial"/>
        <family val="2"/>
        <charset val="204"/>
      </rPr>
      <t xml:space="preserve">
Экспертиза № AS-0006/22 от 28.02.2022 г.</t>
    </r>
  </si>
  <si>
    <r>
      <t xml:space="preserve">Стоимость проекта </t>
    </r>
    <r>
      <rPr>
        <b/>
        <sz val="16"/>
        <color theme="1"/>
        <rFont val="Arial"/>
        <family val="2"/>
        <charset val="204"/>
      </rPr>
      <t xml:space="preserve">18,6 </t>
    </r>
    <r>
      <rPr>
        <sz val="16"/>
        <color theme="1"/>
        <rFont val="Arial"/>
        <family val="2"/>
        <charset val="204"/>
      </rPr>
      <t xml:space="preserve">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 xml:space="preserve">
Экспертиза № AS-0005/22 от 28.02.2022 г.</t>
    </r>
  </si>
  <si>
    <r>
      <t xml:space="preserve">Стоимость проекта </t>
    </r>
    <r>
      <rPr>
        <b/>
        <sz val="16"/>
        <color theme="1"/>
        <rFont val="Arial"/>
        <family val="2"/>
        <charset val="204"/>
      </rPr>
      <t>32,6</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 xml:space="preserve">
Экспертиза № EKZ-0071/21 от 10.12.2021 г.</t>
    </r>
  </si>
  <si>
    <r>
      <t xml:space="preserve">Стоимость проекта </t>
    </r>
    <r>
      <rPr>
        <b/>
        <sz val="16"/>
        <color theme="1"/>
        <rFont val="Arial"/>
        <family val="2"/>
        <charset val="204"/>
      </rPr>
      <t>25,6</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 xml:space="preserve">
Экспертиза № Фрост-03/00186 от 11.04.2022 г.</t>
    </r>
  </si>
  <si>
    <r>
      <t xml:space="preserve">Стоимость проекта </t>
    </r>
    <r>
      <rPr>
        <b/>
        <sz val="16"/>
        <color theme="1"/>
        <rFont val="Arial"/>
        <family val="2"/>
        <charset val="204"/>
      </rPr>
      <t>41,1</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ZKKVE-0022/22 от 03.05.2022 г.</t>
    </r>
  </si>
  <si>
    <r>
      <t xml:space="preserve">Стоимость проекта </t>
    </r>
    <r>
      <rPr>
        <b/>
        <sz val="16"/>
        <color theme="1"/>
        <rFont val="Arial"/>
        <family val="2"/>
        <charset val="204"/>
      </rPr>
      <t>33,8</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ZKKVE-0018/22 от 27.04.2022 г.</t>
    </r>
  </si>
  <si>
    <r>
      <t xml:space="preserve">Стоимость проекта </t>
    </r>
    <r>
      <rPr>
        <b/>
        <sz val="16"/>
        <color theme="1"/>
        <rFont val="Arial"/>
        <family val="2"/>
        <charset val="204"/>
      </rPr>
      <t xml:space="preserve">27,6 </t>
    </r>
    <r>
      <rPr>
        <sz val="16"/>
        <color theme="1"/>
        <rFont val="Arial"/>
        <family val="2"/>
        <charset val="204"/>
      </rPr>
      <t xml:space="preserve">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Фрост-0048/22 от 05.03.2022 г.</t>
    </r>
  </si>
  <si>
    <r>
      <t xml:space="preserve">Стоимость проекта </t>
    </r>
    <r>
      <rPr>
        <b/>
        <sz val="16"/>
        <color theme="1"/>
        <rFont val="Arial"/>
        <family val="2"/>
        <charset val="204"/>
      </rPr>
      <t>12,9</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ZKKVE-0014/22 от 08.04.2022 г.</t>
    </r>
  </si>
  <si>
    <r>
      <t xml:space="preserve">Стоимость проекта </t>
    </r>
    <r>
      <rPr>
        <b/>
        <sz val="16"/>
        <color theme="1"/>
        <rFont val="Arial"/>
        <family val="2"/>
        <charset val="204"/>
      </rPr>
      <t xml:space="preserve">49,3 </t>
    </r>
    <r>
      <rPr>
        <sz val="16"/>
        <color theme="1"/>
        <rFont val="Arial"/>
        <family val="2"/>
        <charset val="204"/>
      </rPr>
      <t xml:space="preserve">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Фрост-03/00304 от 08.06.2022 г.</t>
    </r>
  </si>
  <si>
    <r>
      <t xml:space="preserve">Стоимость проекта </t>
    </r>
    <r>
      <rPr>
        <b/>
        <sz val="16"/>
        <color theme="1"/>
        <rFont val="Arial"/>
        <family val="2"/>
        <charset val="204"/>
      </rPr>
      <t>28,3</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ZKKVE-0026/22 от 22.06.2022 г.</t>
    </r>
  </si>
  <si>
    <r>
      <t xml:space="preserve">Стоимость проекта </t>
    </r>
    <r>
      <rPr>
        <b/>
        <sz val="16"/>
        <color theme="1"/>
        <rFont val="Arial"/>
        <family val="2"/>
        <charset val="204"/>
      </rPr>
      <t>28,2</t>
    </r>
    <r>
      <rPr>
        <sz val="16"/>
        <color theme="1"/>
        <rFont val="Arial"/>
        <family val="2"/>
        <charset val="204"/>
      </rPr>
      <t xml:space="preserve"> млн.тг. 
Имеется протокол региоанльного коордиационного совета проектам реализуемых в рамках Единной программы поддержки и развития бизнеса "Дорожная карта бизнеса" Экспертиза № AS-0023/22 от 04.05.2022 г.</t>
    </r>
  </si>
  <si>
    <r>
      <t xml:space="preserve">Стоимость проекта </t>
    </r>
    <r>
      <rPr>
        <b/>
        <sz val="16"/>
        <color theme="1"/>
        <rFont val="Arial"/>
        <family val="2"/>
        <charset val="204"/>
      </rPr>
      <t>34,2</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EPA-0113/21 от 08.10.2021 г.</t>
    </r>
  </si>
  <si>
    <r>
      <t xml:space="preserve">Стоимость проекта </t>
    </r>
    <r>
      <rPr>
        <b/>
        <sz val="16"/>
        <color theme="1"/>
        <rFont val="Arial"/>
        <family val="2"/>
        <charset val="204"/>
      </rPr>
      <t xml:space="preserve">31,4 </t>
    </r>
    <r>
      <rPr>
        <sz val="16"/>
        <color theme="1"/>
        <rFont val="Arial"/>
        <family val="2"/>
        <charset val="204"/>
      </rPr>
      <t>млн.тг. 
Имеется протокол региоанльного коордиационного совета проектам реализуемых в рамках Единной программы поддержки и развития бизнеса "Дорожная карта бизнеса" Экспертиза№ АДЕСЭ-0009/22 от 29.04.2022 г.</t>
    </r>
  </si>
  <si>
    <r>
      <t xml:space="preserve">Стоимость проекта </t>
    </r>
    <r>
      <rPr>
        <b/>
        <sz val="16"/>
        <color theme="1"/>
        <rFont val="Arial"/>
        <family val="2"/>
        <charset val="204"/>
      </rPr>
      <t xml:space="preserve">41,7 </t>
    </r>
    <r>
      <rPr>
        <sz val="16"/>
        <color theme="1"/>
        <rFont val="Arial"/>
        <family val="2"/>
        <charset val="204"/>
      </rPr>
      <t xml:space="preserve">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AS-0046/21 от 21.05.2021 г.</t>
    </r>
  </si>
  <si>
    <r>
      <t xml:space="preserve">Стоимость проекта </t>
    </r>
    <r>
      <rPr>
        <b/>
        <sz val="16"/>
        <color theme="1"/>
        <rFont val="Arial"/>
        <family val="2"/>
        <charset val="204"/>
      </rPr>
      <t>47,8</t>
    </r>
    <r>
      <rPr>
        <sz val="16"/>
        <color theme="1"/>
        <rFont val="Arial"/>
        <family val="2"/>
        <charset val="204"/>
      </rPr>
      <t xml:space="preserve"> млн.тг. 
Имеется протокол №5 от 07.07.2022 г. Региоанльного коордиационного совета проектам реализуемых в рамках Единной программы поддержки и развития бизнеса 
</t>
    </r>
    <r>
      <rPr>
        <b/>
        <sz val="16"/>
        <color theme="1"/>
        <rFont val="Arial"/>
        <family val="2"/>
        <charset val="204"/>
      </rPr>
      <t xml:space="preserve">"Дорожная карта бизнеса" </t>
    </r>
    <r>
      <rPr>
        <sz val="16"/>
        <color theme="1"/>
        <rFont val="Arial"/>
        <family val="2"/>
        <charset val="204"/>
      </rPr>
      <t>Экспертиза № АРЭ-0082/21 от 03.11.2021 г.</t>
    </r>
  </si>
  <si>
    <r>
      <t xml:space="preserve">Стоимость проекта </t>
    </r>
    <r>
      <rPr>
        <b/>
        <sz val="16"/>
        <color theme="1"/>
        <rFont val="Arial"/>
        <family val="2"/>
        <charset val="204"/>
      </rPr>
      <t>371,5</t>
    </r>
    <r>
      <rPr>
        <sz val="16"/>
        <color theme="1"/>
        <rFont val="Arial"/>
        <family val="2"/>
        <charset val="204"/>
      </rPr>
      <t xml:space="preserve"> млн.тг. 
В 2023 г. на утверждении республиканского бюджета выделено -  </t>
    </r>
    <r>
      <rPr>
        <b/>
        <sz val="16"/>
        <color theme="1"/>
        <rFont val="Arial"/>
        <family val="2"/>
        <charset val="204"/>
      </rPr>
      <t>334,3</t>
    </r>
    <r>
      <rPr>
        <sz val="16"/>
        <color theme="1"/>
        <rFont val="Arial"/>
        <family val="2"/>
        <charset val="204"/>
      </rPr>
      <t xml:space="preserve"> млн.тг. Для софинансирования проекта необходимо </t>
    </r>
    <r>
      <rPr>
        <b/>
        <sz val="16"/>
        <color theme="1"/>
        <rFont val="Arial"/>
        <family val="2"/>
        <charset val="204"/>
      </rPr>
      <t xml:space="preserve">37 148,0 </t>
    </r>
    <r>
      <rPr>
        <sz val="16"/>
        <color theme="1"/>
        <rFont val="Arial"/>
        <family val="2"/>
        <charset val="204"/>
      </rPr>
      <t>тыс.тенге.
На сегодня жители села Жарык пользуются питьевой водой из колодцев. В некоторых дворах отсутствуют колодцы, жители этих дворов вынуждены «таскать» воду от соседей. Некоторые жители пользуются покупной водой из продуктовых магазинов села и районного центра.
Заключение экспертизы № ҚЫРАН-0159/22 от 05.04.2022 г. Нормативный срок</t>
    </r>
    <r>
      <rPr>
        <b/>
        <sz val="16"/>
        <color theme="1"/>
        <rFont val="Arial"/>
        <family val="2"/>
        <charset val="204"/>
      </rPr>
      <t xml:space="preserve"> 9 </t>
    </r>
    <r>
      <rPr>
        <sz val="16"/>
        <color theme="1"/>
        <rFont val="Arial"/>
        <family val="2"/>
        <charset val="204"/>
      </rPr>
      <t xml:space="preserve">месяцев. </t>
    </r>
    <r>
      <rPr>
        <i/>
        <sz val="16"/>
        <color theme="1"/>
        <rFont val="Arial"/>
        <family val="2"/>
        <charset val="204"/>
      </rPr>
      <t>Численность населения 331 человек.</t>
    </r>
  </si>
  <si>
    <t>Стоимость проекта - 425,3 млн.тг. В 2023 г. на уточнении республиканского бюджета выделено -  382,8 млн.тг.  Для софинансирования проекта необходимо - 42 531,0 тыс.тг. На сегодня жители с.Жанаталап пользуются привозной питьевой водой, и водой  из колодцев. ГЭ № ГЕОЭСП-0035/22 от 07.11.2022г. 
Нормативный срок 10 месяцев.Численность населения 336 человек.</t>
  </si>
  <si>
    <r>
      <t xml:space="preserve">Стоимость проекта - </t>
    </r>
    <r>
      <rPr>
        <b/>
        <sz val="16"/>
        <color theme="1"/>
        <rFont val="Arial"/>
        <family val="2"/>
        <charset val="204"/>
      </rPr>
      <t xml:space="preserve">272,8 </t>
    </r>
    <r>
      <rPr>
        <sz val="16"/>
        <color theme="1"/>
        <rFont val="Arial"/>
        <family val="2"/>
        <charset val="204"/>
      </rPr>
      <t>млн.тг. В 2023 г. на уточнении республиканского бюджета выделено -  245,5 млн.тг. Для софинансирования проекта необходимо - 27 276,0 тыс.тг. Реконструкция и расширение существующих сетей водоснабжения приведёт к стабильному водоснабжению и позволит улучшить социально-экономическое положение жителей с.Карабутак и с.Жароткель. ГЭ № RT- 0002/22 от 05.08.2022 г. Нормативный срок 5 месяцев. Численность населения 2 549 человек.</t>
    </r>
  </si>
  <si>
    <t>Новые</t>
  </si>
  <si>
    <t xml:space="preserve">Новые </t>
  </si>
  <si>
    <t>Новые (софинансирование)</t>
  </si>
  <si>
    <t>Продолжение</t>
  </si>
  <si>
    <t>ОБЛАСТНОГО ЗНАЧЕНИЯ</t>
  </si>
  <si>
    <t>Общая стоимость 268,3 млн.тг. Данной дорогой пользуются жители с. Жагабулак с численностью 1 428 человек который является опорным и имеет высокий потенциал развития</t>
  </si>
  <si>
    <t>РАЙОННОГО ЗНАЧЕНИЯ</t>
  </si>
  <si>
    <t>УЛИЧНО-ДОРОЖНЫЕ СЕТИ</t>
  </si>
  <si>
    <r>
      <t>Общая стоимость -</t>
    </r>
    <r>
      <rPr>
        <b/>
        <sz val="16"/>
        <color theme="1"/>
        <rFont val="Arial"/>
        <family val="2"/>
        <charset val="204"/>
      </rPr>
      <t xml:space="preserve"> 118,7 млн.тг. </t>
    </r>
    <r>
      <rPr>
        <sz val="16"/>
        <color theme="1"/>
        <rFont val="Arial"/>
        <family val="2"/>
        <charset val="204"/>
      </rPr>
      <t>Данной дорогой пользуются жители с. Айке с населением 1310 человек. Данное село является опорным и имеет высокий потенциал развития.</t>
    </r>
  </si>
  <si>
    <r>
      <rPr>
        <sz val="16"/>
        <rFont val="Arial"/>
        <family val="2"/>
        <charset val="204"/>
      </rPr>
      <t xml:space="preserve">Общая стоимость - </t>
    </r>
    <r>
      <rPr>
        <b/>
        <sz val="16"/>
        <rFont val="Arial"/>
        <family val="2"/>
        <charset val="204"/>
      </rPr>
      <t xml:space="preserve">35,4 </t>
    </r>
    <r>
      <rPr>
        <sz val="16"/>
        <rFont val="Arial"/>
        <family val="2"/>
        <charset val="204"/>
      </rPr>
      <t>млн.тг.  Нормативный срок - 3 месяцев.  Данной дорогой пользуются жители с.Жанаталап с с численностью населения 299 человек.</t>
    </r>
    <r>
      <rPr>
        <b/>
        <sz val="16"/>
        <rFont val="Arial"/>
        <family val="2"/>
        <charset val="204"/>
      </rPr>
      <t xml:space="preserve"> </t>
    </r>
  </si>
  <si>
    <r>
      <rPr>
        <sz val="16"/>
        <color theme="1"/>
        <rFont val="Arial"/>
        <family val="2"/>
        <charset val="204"/>
      </rPr>
      <t xml:space="preserve">Общая стоимость - </t>
    </r>
    <r>
      <rPr>
        <b/>
        <sz val="16"/>
        <color theme="1"/>
        <rFont val="Arial"/>
        <family val="2"/>
        <charset val="204"/>
      </rPr>
      <t xml:space="preserve">107 млн.тг. </t>
    </r>
    <r>
      <rPr>
        <sz val="16"/>
        <color theme="1"/>
        <rFont val="Arial"/>
        <family val="2"/>
        <charset val="204"/>
      </rPr>
      <t xml:space="preserve">Данной дорогой пользуются жители с. Аралтобе с населением 839 человек. Данное село является опорным и имеет высокий потенциал развития </t>
    </r>
  </si>
  <si>
    <t>СТРОИТЕЛЬСТВО И РЕКОНСТРУКЦИЯ</t>
  </si>
  <si>
    <r>
      <rPr>
        <b/>
        <sz val="18"/>
        <rFont val="Arial"/>
        <family val="2"/>
        <charset val="204"/>
      </rPr>
      <t xml:space="preserve">Общая стоимость - 1,3 млрд.тг. </t>
    </r>
    <r>
      <rPr>
        <sz val="18"/>
        <rFont val="Arial"/>
        <family val="2"/>
        <charset val="204"/>
      </rPr>
      <t>Длина - 148 м.</t>
    </r>
    <r>
      <rPr>
        <b/>
        <sz val="18"/>
        <rFont val="Arial"/>
        <family val="2"/>
        <charset val="204"/>
      </rPr>
      <t xml:space="preserve"> </t>
    </r>
    <r>
      <rPr>
        <sz val="18"/>
        <rFont val="Arial"/>
        <family val="2"/>
        <charset val="204"/>
      </rPr>
      <t>Поддержано из РБ 136 млн.тг. ОБ 132,6 млн.тг. В данном направлении идет реконструкция а/д от моста через реку Илек с. Кирпичное до а/д «Актобе-Орск», проектом которого предусмотрено расширение до 4-х полос реверсивного движения. Соответственно принято решение о реконструкции моста через реку Каргала с увеличением габарита пролетного строения до 4-х полос движения и обеспечения пропускной способности.</t>
    </r>
    <r>
      <rPr>
        <b/>
        <sz val="18"/>
        <rFont val="Arial"/>
        <family val="2"/>
        <charset val="204"/>
      </rPr>
      <t xml:space="preserve"> </t>
    </r>
    <r>
      <rPr>
        <i/>
        <sz val="18"/>
        <rFont val="Arial"/>
        <family val="2"/>
        <charset val="204"/>
      </rPr>
      <t xml:space="preserve">Нормативный срок - 17 месяцев. </t>
    </r>
    <r>
      <rPr>
        <b/>
        <i/>
        <sz val="18"/>
        <rFont val="Arial"/>
        <family val="2"/>
        <charset val="204"/>
      </rPr>
      <t>Г</t>
    </r>
    <r>
      <rPr>
        <b/>
        <sz val="18"/>
        <rFont val="Arial"/>
        <family val="2"/>
        <charset val="204"/>
      </rPr>
      <t>Э №01-0237/22 от 30.05.2022 г</t>
    </r>
    <r>
      <rPr>
        <sz val="18"/>
        <rFont val="Arial"/>
        <family val="2"/>
        <charset val="204"/>
      </rPr>
      <t xml:space="preserve">. Для начала реализации необходимо </t>
    </r>
    <r>
      <rPr>
        <b/>
        <sz val="18"/>
        <rFont val="Arial"/>
        <family val="2"/>
        <charset val="204"/>
      </rPr>
      <t xml:space="preserve">132,7 млн.тг. </t>
    </r>
  </si>
  <si>
    <t>АУЫЛ ЕЛ БЕСІГІ</t>
  </si>
  <si>
    <t>СРЕДНИЙ РЕМОНТ</t>
  </si>
  <si>
    <r>
      <t>Общая стоимость</t>
    </r>
    <r>
      <rPr>
        <b/>
        <sz val="18"/>
        <rFont val="Arial"/>
        <family val="2"/>
        <charset val="204"/>
      </rPr>
      <t xml:space="preserve"> - 52,8 </t>
    </r>
    <r>
      <rPr>
        <sz val="18"/>
        <rFont val="Arial"/>
        <family val="2"/>
        <charset val="204"/>
      </rPr>
      <t>млн.тг. Данной дорогой пользуются жители села Бирлик с численностью населения более 700 человек. Протяженность дороги составляет 0,9 м.</t>
    </r>
  </si>
  <si>
    <t xml:space="preserve">Перечень постановочных проектов к уточнению областного бюджета </t>
  </si>
  <si>
    <t>«Электроснабжения 10 кВ ЛЭП для к/х «Береке-Ж», строение 2 В, в селе Журун, Журунского сельского округа, Мугалжарского района, Актюбинской области.</t>
  </si>
  <si>
    <t>«Строительство внеплощадочных инженерных сетей по объекту «Строительство детского сада на 75 мест по адресу: Актюбинская область, г. Актобе, Благодарный с/о, с. К.Нокина, ж/м К.Нокина, ул.Парковая»</t>
  </si>
  <si>
    <t>Строительство подводящей инженерной инфраструктуры (электроснабжение и газоснабжение) к зимовке Каракудык,
расположенного по адресу: Актюбинская область, Айтекебийский район, Карабутакский с/о, на землях ПК "Карабутак" ориентир.мест.
уч. ТОО "Карабутак" (вторая очередь)»</t>
  </si>
  <si>
    <t>«Строительство наружных сетей электроснабжения для комплекса крестянского хозяйства Бесбулак, в с. Аксай, Кобдинского района Актюбинской области»</t>
  </si>
  <si>
    <t>«Строительство линии электроснабжения к крестьянскому хозяйству "Куаныш №1" расположенного в с. Дияр, Байганинского р-на, Актюбинской области»</t>
  </si>
  <si>
    <t>««Строительство наружной линии электроснабжения » в районе КХ «Айзан» по адресу: уч.2, уч. ТОО «Сарыкобда-ХХI», Сарыбулакский с /о, Кобдинского района Актюбинской области»»</t>
  </si>
  <si>
    <t>«Строительство наружных сетей электроснабжения для ИП «Удербаев Б.А.» комплекса по выращиванию и реализации рыбы
в участке №291, ж.м. Пригородный, с.Пригородный, с.о. Благодарный, г. Актобе, Актюбинской области »</t>
  </si>
  <si>
    <t>«Строительство сетей электроснабжения для комплекса крестьянского хозяйств «Заря» в Мугалжарском районе Актюбинской области»</t>
  </si>
  <si>
    <t>«"Строительство ВЛ 10кВ для к/х "Аскан" Жарыкского с/о, с. Жарык уч. 1 в</t>
  </si>
  <si>
    <t>«Строительство линий электроснабжения к КХ «Мунал» расположенного по адресу: г.Актобе, р-н Байганинский, с/о. Карауылкельдинский, уч. 016-227»</t>
  </si>
  <si>
    <t xml:space="preserve">«Строительство линии электроснабжения ВЛ-10 кВ крестьянского хозяйства «Саяжан» расположенного по адресу Актюбинская область, Хромтауский район, Кызылсуский сельский округ, село Кызылсу, зимовка Ескали, участок 3» </t>
  </si>
  <si>
    <t>Строительство много функционального придорожного сервисакласса "А" по трассе Актобе-Атырау в мк-р. Кызылжар, п.Шубаркудук" Внеплощадочные сети. Наружные газоснабжение.</t>
  </si>
  <si>
    <t>«Строительство газопровода среднего давления КХ «Торпак» в п. Кобда Кобдинского района Актюбинской области»</t>
  </si>
  <si>
    <t>«Подведение электроснабжения и газоснабжения для КХ «Сункар-7» в с. Булакский Кобдинского района Актюбинской области»</t>
  </si>
  <si>
    <t>«Строительство наружных сетей электроснабжения для комплекса крестьянского хозяйства "Али-Амир" в Жарсайском аульном округе, Кобдинский район, Актюбинской области»</t>
  </si>
  <si>
    <t>288.114.015. Целевые трансферты на развитие нижестоящим бюджетам. 
За счет средств местного бюджета.</t>
  </si>
  <si>
    <t>«Строительство 5-этажного арендно-коммунального жилого дома в с. Бадамша Каргалинского района Актюбинской области»</t>
  </si>
  <si>
    <t>«Строительство 2-х двухэтажных 16-ти квартирных арендно-коммунальных жилых домов в с.Кобда Кобдинского района Актюбинской области»</t>
  </si>
  <si>
    <t>288.113.015. Целевые текущие трансферты нижестоящим бюджетам. За счет средств местного бюджета.</t>
  </si>
  <si>
    <t>279.114.015 Целевые трансферты на развитие нижестоящим бюджетам. За счет средств местного бюджета</t>
  </si>
  <si>
    <r>
      <rPr>
        <b/>
        <sz val="14"/>
        <rFont val="Arial"/>
        <family val="2"/>
        <charset val="204"/>
      </rPr>
      <t>НА ПРОДОЛЖЕНИЕ</t>
    </r>
    <r>
      <rPr>
        <sz val="14"/>
        <rFont val="Arial"/>
        <family val="2"/>
        <charset val="204"/>
      </rPr>
      <t xml:space="preserve">
Договорная стоимость проекта </t>
    </r>
    <r>
      <rPr>
        <b/>
        <sz val="14"/>
        <rFont val="Arial"/>
        <family val="2"/>
        <charset val="204"/>
      </rPr>
      <t xml:space="preserve">5,5 </t>
    </r>
    <r>
      <rPr>
        <sz val="14"/>
        <rFont val="Arial"/>
        <family val="2"/>
        <charset val="204"/>
      </rPr>
      <t xml:space="preserve">млрд.тг. Выделено в 2022 г. 
с гор.бюджета </t>
    </r>
    <r>
      <rPr>
        <b/>
        <sz val="14"/>
        <rFont val="Arial"/>
        <family val="2"/>
        <charset val="204"/>
      </rPr>
      <t>352,0</t>
    </r>
    <r>
      <rPr>
        <sz val="14"/>
        <rFont val="Arial"/>
        <family val="2"/>
        <charset val="204"/>
      </rPr>
      <t xml:space="preserve"> млн.тг. В 2023 году при утверждении выделено 
</t>
    </r>
    <r>
      <rPr>
        <b/>
        <sz val="14"/>
        <rFont val="Arial"/>
        <family val="2"/>
        <charset val="204"/>
      </rPr>
      <t xml:space="preserve">1 </t>
    </r>
    <r>
      <rPr>
        <sz val="14"/>
        <rFont val="Arial"/>
        <family val="2"/>
        <charset val="204"/>
      </rPr>
      <t xml:space="preserve">млрд.тг. Заключение экспертизы №АқС-0053/21 от 29.10.2021 г. 
Подрядчик </t>
    </r>
    <r>
      <rPr>
        <b/>
        <sz val="14"/>
        <rFont val="Arial"/>
        <family val="2"/>
        <charset val="204"/>
      </rPr>
      <t xml:space="preserve">ТОО "AЙКОМ Ltd". </t>
    </r>
    <r>
      <rPr>
        <sz val="14"/>
        <rFont val="Arial"/>
        <family val="2"/>
        <charset val="204"/>
      </rPr>
      <t>Численность населения</t>
    </r>
    <r>
      <rPr>
        <b/>
        <sz val="14"/>
        <rFont val="Arial"/>
        <family val="2"/>
        <charset val="204"/>
      </rPr>
      <t xml:space="preserve"> 525,6 </t>
    </r>
    <r>
      <rPr>
        <sz val="14"/>
        <rFont val="Arial"/>
        <family val="2"/>
        <charset val="204"/>
      </rPr>
      <t>человек.</t>
    </r>
  </si>
  <si>
    <t xml:space="preserve">Строительство новой канализационной фекальной насосной станции № 2 города Алга
</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</si>
  <si>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 xml:space="preserve">193,1 </t>
    </r>
    <r>
      <rPr>
        <sz val="14"/>
        <color theme="1"/>
        <rFont val="Arial"/>
        <family val="2"/>
        <charset val="204"/>
      </rPr>
      <t>млн.тг.
На сегодняшний день качества канализационной системы подлежат на ремонту, так как, за последние 
50 лет не было проведено ремонтные работы. Учитывая население города Алга и расположенные многоэтажных жилых домов, организации, школы и детские садики подключенные центральной канализационный сетей необходимо ремонтировать действующих сетей. Проект</t>
    </r>
    <r>
      <rPr>
        <b/>
        <sz val="14"/>
        <color theme="1"/>
        <rFont val="Arial"/>
        <family val="2"/>
        <charset val="204"/>
      </rPr>
      <t xml:space="preserve"> заявлен на уточнение республиканского бюджета </t>
    </r>
    <r>
      <rPr>
        <sz val="14"/>
        <color theme="1"/>
        <rFont val="Arial"/>
        <family val="2"/>
        <charset val="204"/>
      </rPr>
      <t xml:space="preserve">по программе </t>
    </r>
    <r>
      <rPr>
        <b/>
        <sz val="14"/>
        <color theme="1"/>
        <rFont val="Arial"/>
        <family val="2"/>
        <charset val="204"/>
      </rPr>
      <t xml:space="preserve">"Развитие регионов" </t>
    </r>
    <r>
      <rPr>
        <i/>
        <sz val="14"/>
        <color theme="1"/>
        <rFont val="Arial"/>
        <family val="2"/>
        <charset val="204"/>
      </rPr>
      <t>(моно и малые города)</t>
    </r>
    <r>
      <rPr>
        <sz val="14"/>
        <color theme="1"/>
        <rFont val="Arial"/>
        <family val="2"/>
        <charset val="204"/>
      </rPr>
      <t xml:space="preserve">
 ГЭ </t>
    </r>
    <r>
      <rPr>
        <b/>
        <sz val="14"/>
        <color theme="1"/>
        <rFont val="Arial"/>
        <family val="2"/>
        <charset val="204"/>
      </rPr>
      <t>№ KAZE-0064/22 от 30.03.2022 года.</t>
    </r>
    <r>
      <rPr>
        <sz val="14"/>
        <color theme="1"/>
        <rFont val="Arial"/>
        <family val="2"/>
        <charset val="204"/>
      </rPr>
      <t xml:space="preserve">
Численность населения </t>
    </r>
    <r>
      <rPr>
        <b/>
        <sz val="14"/>
        <color theme="1"/>
        <rFont val="Arial"/>
        <family val="2"/>
        <charset val="204"/>
      </rPr>
      <t xml:space="preserve">22 616 </t>
    </r>
    <r>
      <rPr>
        <sz val="14"/>
        <color theme="1"/>
        <rFont val="Arial"/>
        <family val="2"/>
        <charset val="204"/>
      </rPr>
      <t>чел.</t>
    </r>
  </si>
  <si>
    <t xml:space="preserve">Строительство канализационно-очистных сооружений на канализационных сетях села Бегимбет Шалкарского района
</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</si>
  <si>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 xml:space="preserve">149,1 </t>
    </r>
    <r>
      <rPr>
        <sz val="14"/>
        <color theme="1"/>
        <rFont val="Arial"/>
        <family val="2"/>
        <charset val="204"/>
      </rPr>
      <t>млн.тг. 
Проектом предусмотрена строительство канализационно-очистных сооружений с общей протяженностью канализации</t>
    </r>
    <r>
      <rPr>
        <b/>
        <sz val="14"/>
        <color theme="1"/>
        <rFont val="Arial"/>
        <family val="2"/>
        <charset val="204"/>
      </rPr>
      <t xml:space="preserve"> 43,1</t>
    </r>
    <r>
      <rPr>
        <sz val="14"/>
        <color theme="1"/>
        <rFont val="Arial"/>
        <family val="2"/>
        <charset val="204"/>
      </rPr>
      <t xml:space="preserve"> км.: самотечной - 
</t>
    </r>
    <r>
      <rPr>
        <b/>
        <sz val="14"/>
        <color theme="1"/>
        <rFont val="Arial"/>
        <family val="2"/>
        <charset val="204"/>
      </rPr>
      <t>28</t>
    </r>
    <r>
      <rPr>
        <sz val="14"/>
        <color theme="1"/>
        <rFont val="Arial"/>
        <family val="2"/>
        <charset val="204"/>
      </rPr>
      <t xml:space="preserve"> м, напорной - </t>
    </r>
    <r>
      <rPr>
        <b/>
        <sz val="14"/>
        <color theme="1"/>
        <rFont val="Arial"/>
        <family val="2"/>
        <charset val="204"/>
      </rPr>
      <t>15,1 м</t>
    </r>
    <r>
      <rPr>
        <sz val="14"/>
        <color theme="1"/>
        <rFont val="Arial"/>
        <family val="2"/>
        <charset val="204"/>
      </rPr>
      <t xml:space="preserve">. Общая протяженность наружной сети водопровода - </t>
    </r>
    <r>
      <rPr>
        <b/>
        <sz val="14"/>
        <color theme="1"/>
        <rFont val="Arial"/>
        <family val="2"/>
        <charset val="204"/>
      </rPr>
      <t xml:space="preserve">2,2 км. </t>
    </r>
    <r>
      <rPr>
        <sz val="14"/>
        <color theme="1"/>
        <rFont val="Arial"/>
        <family val="2"/>
        <charset val="204"/>
      </rPr>
      <t xml:space="preserve">ГЭ </t>
    </r>
    <r>
      <rPr>
        <b/>
        <sz val="14"/>
        <color theme="1"/>
        <rFont val="Arial"/>
        <family val="2"/>
        <charset val="204"/>
      </rPr>
      <t xml:space="preserve">№ АРЭ-0024/21 от 14.06.2021 г. </t>
    </r>
    <r>
      <rPr>
        <sz val="14"/>
        <color theme="1"/>
        <rFont val="Arial"/>
        <family val="2"/>
        <charset val="204"/>
      </rPr>
      <t xml:space="preserve">Численность населения </t>
    </r>
    <r>
      <rPr>
        <b/>
        <sz val="14"/>
        <color theme="1"/>
        <rFont val="Arial"/>
        <family val="2"/>
        <charset val="204"/>
      </rPr>
      <t>1 767</t>
    </r>
    <r>
      <rPr>
        <sz val="14"/>
        <color theme="1"/>
        <rFont val="Arial"/>
        <family val="2"/>
        <charset val="204"/>
      </rPr>
      <t xml:space="preserve"> чел.</t>
    </r>
  </si>
  <si>
    <t>Строительство освещения улиц Д.Шампиева и М.Ауэзова в селе Кос-Истек Каргалинского райога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</si>
  <si>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20,2</t>
    </r>
    <r>
      <rPr>
        <sz val="14"/>
        <color theme="1"/>
        <rFont val="Arial"/>
        <family val="2"/>
        <charset val="204"/>
      </rPr>
      <t xml:space="preserve"> млн.тг. 
Проектом предусмотрена строительство сетей электроснабжения с общей протяженностью - </t>
    </r>
    <r>
      <rPr>
        <b/>
        <sz val="14"/>
        <color theme="1"/>
        <rFont val="Arial"/>
        <family val="2"/>
        <charset val="204"/>
      </rPr>
      <t>2,3 км</t>
    </r>
    <r>
      <rPr>
        <sz val="14"/>
        <color theme="1"/>
        <rFont val="Arial"/>
        <family val="2"/>
        <charset val="204"/>
      </rPr>
      <t xml:space="preserve">.
ГЭ </t>
    </r>
    <r>
      <rPr>
        <b/>
        <sz val="14"/>
        <color theme="1"/>
        <rFont val="Arial"/>
        <family val="2"/>
        <charset val="204"/>
      </rPr>
      <t>№ ЭСП-0074/21 от 30.06.2021г.</t>
    </r>
    <r>
      <rPr>
        <sz val="14"/>
        <color theme="1"/>
        <rFont val="Arial"/>
        <family val="2"/>
        <charset val="204"/>
      </rPr>
      <t xml:space="preserve"> 
Численность населения  </t>
    </r>
    <r>
      <rPr>
        <b/>
        <sz val="14"/>
        <color theme="1"/>
        <rFont val="Arial"/>
        <family val="2"/>
        <charset val="204"/>
      </rPr>
      <t>1 678</t>
    </r>
    <r>
      <rPr>
        <sz val="14"/>
        <color theme="1"/>
        <rFont val="Arial"/>
        <family val="2"/>
        <charset val="204"/>
      </rPr>
      <t xml:space="preserve"> чел.</t>
    </r>
  </si>
  <si>
    <t>Строительство освещения улиц Т.Имашева, Геолога и тупик Абая в селе Бадамша Каргалинского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</si>
  <si>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19,3</t>
    </r>
    <r>
      <rPr>
        <sz val="14"/>
        <color theme="1"/>
        <rFont val="Arial"/>
        <family val="2"/>
        <charset val="204"/>
      </rPr>
      <t xml:space="preserve"> млн.тг. 
Проектом предусмотрена строительство сетей электроснабжения с общей протяженностью -1,4 км. 
ГЭ </t>
    </r>
    <r>
      <rPr>
        <b/>
        <sz val="14"/>
        <color theme="1"/>
        <rFont val="Arial"/>
        <family val="2"/>
        <charset val="204"/>
      </rPr>
      <t xml:space="preserve">№ ЭСП-0071/21 от 29.06.2021г. 
</t>
    </r>
    <r>
      <rPr>
        <sz val="14"/>
        <color theme="1"/>
        <rFont val="Arial"/>
        <family val="2"/>
        <charset val="204"/>
      </rPr>
      <t xml:space="preserve">Численность населения </t>
    </r>
    <r>
      <rPr>
        <b/>
        <sz val="14"/>
        <color theme="1"/>
        <rFont val="Arial"/>
        <family val="2"/>
        <charset val="204"/>
      </rPr>
      <t>5 649</t>
    </r>
    <r>
      <rPr>
        <sz val="14"/>
        <color theme="1"/>
        <rFont val="Arial"/>
        <family val="2"/>
        <charset val="204"/>
      </rPr>
      <t xml:space="preserve"> чел.</t>
    </r>
  </si>
  <si>
    <t>Строительство освещения улиц Кунаева и Молдагуловой в селе Кос-Истек Каргалинского района</t>
  </si>
  <si>
    <r>
      <rPr>
        <b/>
        <sz val="14"/>
        <color theme="1"/>
        <rFont val="Arial"/>
        <family val="2"/>
        <charset val="204"/>
      </rPr>
      <t>НОВЫЙ ПРОЕКТ</t>
    </r>
    <r>
      <rPr>
        <sz val="14"/>
        <color theme="1"/>
        <rFont val="Arial"/>
        <family val="2"/>
        <charset val="204"/>
      </rPr>
      <t xml:space="preserve">
Стоимость проекта</t>
    </r>
    <r>
      <rPr>
        <b/>
        <sz val="14"/>
        <color theme="1"/>
        <rFont val="Arial"/>
        <family val="2"/>
        <charset val="204"/>
      </rPr>
      <t xml:space="preserve"> 21,6</t>
    </r>
    <r>
      <rPr>
        <sz val="14"/>
        <color theme="1"/>
        <rFont val="Arial"/>
        <family val="2"/>
        <charset val="204"/>
      </rPr>
      <t xml:space="preserve"> млн.тг. 
Проектом предусмотрена строительство сетей электроснабжения с общей протяженностью -</t>
    </r>
    <r>
      <rPr>
        <b/>
        <sz val="14"/>
        <color theme="1"/>
        <rFont val="Arial"/>
        <family val="2"/>
        <charset val="204"/>
      </rPr>
      <t xml:space="preserve"> 2,4 </t>
    </r>
    <r>
      <rPr>
        <sz val="14"/>
        <color theme="1"/>
        <rFont val="Arial"/>
        <family val="2"/>
        <charset val="204"/>
      </rPr>
      <t xml:space="preserve">км. Площадь участка - </t>
    </r>
    <r>
      <rPr>
        <b/>
        <sz val="14"/>
        <color theme="1"/>
        <rFont val="Arial"/>
        <family val="2"/>
        <charset val="204"/>
      </rPr>
      <t xml:space="preserve">3,0 </t>
    </r>
    <r>
      <rPr>
        <sz val="14"/>
        <color theme="1"/>
        <rFont val="Arial"/>
        <family val="2"/>
        <charset val="204"/>
      </rPr>
      <t xml:space="preserve">га., количество светильников - </t>
    </r>
    <r>
      <rPr>
        <b/>
        <sz val="14"/>
        <color theme="1"/>
        <rFont val="Arial"/>
        <family val="2"/>
        <charset val="204"/>
      </rPr>
      <t xml:space="preserve">60 шт. </t>
    </r>
    <r>
      <rPr>
        <sz val="14"/>
        <color theme="1"/>
        <rFont val="Arial"/>
        <family val="2"/>
        <charset val="204"/>
      </rPr>
      <t xml:space="preserve">ГЭ </t>
    </r>
    <r>
      <rPr>
        <b/>
        <sz val="14"/>
        <color theme="1"/>
        <rFont val="Arial"/>
        <family val="2"/>
        <charset val="204"/>
      </rPr>
      <t xml:space="preserve">№ ЕРА-0054/21 от 01.06.2021г. </t>
    </r>
    <r>
      <rPr>
        <sz val="14"/>
        <color theme="1"/>
        <rFont val="Arial"/>
        <family val="2"/>
        <charset val="204"/>
      </rPr>
      <t xml:space="preserve">
Численность населения </t>
    </r>
    <r>
      <rPr>
        <b/>
        <sz val="14"/>
        <color theme="1"/>
        <rFont val="Arial"/>
        <family val="2"/>
        <charset val="204"/>
      </rPr>
      <t xml:space="preserve">1 678 </t>
    </r>
    <r>
      <rPr>
        <sz val="14"/>
        <color theme="1"/>
        <rFont val="Arial"/>
        <family val="2"/>
        <charset val="204"/>
      </rPr>
      <t>чел.</t>
    </r>
  </si>
  <si>
    <t>Строительство уличного освещения по улицам Геологов,Нефтянников в с.Саркуль Темирского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</si>
  <si>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19,9</t>
    </r>
    <r>
      <rPr>
        <sz val="14"/>
        <color theme="1"/>
        <rFont val="Arial"/>
        <family val="2"/>
        <charset val="204"/>
      </rPr>
      <t xml:space="preserve"> млн.тг. 
Проектом предусмотрена строительство сетей электроснабжения с общей протяженностью - </t>
    </r>
    <r>
      <rPr>
        <b/>
        <sz val="14"/>
        <color theme="1"/>
        <rFont val="Arial"/>
        <family val="2"/>
        <charset val="204"/>
      </rPr>
      <t>2,2</t>
    </r>
    <r>
      <rPr>
        <sz val="14"/>
        <color theme="1"/>
        <rFont val="Arial"/>
        <family val="2"/>
        <charset val="204"/>
      </rPr>
      <t xml:space="preserve"> км. 
ГЭ </t>
    </r>
    <r>
      <rPr>
        <b/>
        <sz val="14"/>
        <color theme="1"/>
        <rFont val="Arial"/>
        <family val="2"/>
        <charset val="204"/>
      </rPr>
      <t>№ ЭСП-0088/21 от 11.08.2021г.</t>
    </r>
    <r>
      <rPr>
        <sz val="14"/>
        <color theme="1"/>
        <rFont val="Arial"/>
        <family val="2"/>
        <charset val="204"/>
      </rPr>
      <t xml:space="preserve"> 
Численность населения </t>
    </r>
    <r>
      <rPr>
        <b/>
        <sz val="14"/>
        <color theme="1"/>
        <rFont val="Arial"/>
        <family val="2"/>
        <charset val="204"/>
      </rPr>
      <t xml:space="preserve">1 261 </t>
    </r>
    <r>
      <rPr>
        <sz val="14"/>
        <color theme="1"/>
        <rFont val="Arial"/>
        <family val="2"/>
        <charset val="204"/>
      </rPr>
      <t>чел.</t>
    </r>
  </si>
  <si>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441,5</t>
    </r>
    <r>
      <rPr>
        <sz val="14"/>
        <rFont val="Arial"/>
        <family val="2"/>
        <charset val="204"/>
      </rPr>
      <t xml:space="preserve"> млн.тг. 
В целях своевременного предупреждения подтопления требуется своевременное проведение по возведению системы водоотведения на улицах села Бадамша. Данный проект утвежден "Дорожной карты противопаводковых мероприятий на 2021-2023 гг." приказом МЧС № 84 от 10.12.2020 г.
Заключение экспертизы № ABAY-0004/22 от 18.03.2022 г. Протяженность водопроводных сетей - </t>
    </r>
    <r>
      <rPr>
        <b/>
        <sz val="14"/>
        <rFont val="Arial"/>
        <family val="2"/>
        <charset val="204"/>
      </rPr>
      <t>6,7</t>
    </r>
    <r>
      <rPr>
        <sz val="14"/>
        <rFont val="Arial"/>
        <family val="2"/>
        <charset val="204"/>
      </rPr>
      <t xml:space="preserve"> км. Нормативный срок </t>
    </r>
    <r>
      <rPr>
        <b/>
        <sz val="14"/>
        <rFont val="Arial"/>
        <family val="2"/>
        <charset val="204"/>
      </rPr>
      <t xml:space="preserve">4 </t>
    </r>
    <r>
      <rPr>
        <sz val="14"/>
        <rFont val="Arial"/>
        <family val="2"/>
        <charset val="204"/>
      </rPr>
      <t xml:space="preserve">месяца.
Численность населения </t>
    </r>
    <r>
      <rPr>
        <b/>
        <sz val="14"/>
        <rFont val="Arial"/>
        <family val="2"/>
        <charset val="204"/>
      </rPr>
      <t>5 649</t>
    </r>
    <r>
      <rPr>
        <sz val="14"/>
        <rFont val="Arial"/>
        <family val="2"/>
        <charset val="204"/>
      </rPr>
      <t xml:space="preserve"> чел.</t>
    </r>
  </si>
  <si>
    <t xml:space="preserve">Строительство наружной системы водоотведения в с. Петропавловка Каргалинского района </t>
  </si>
  <si>
    <r>
      <rPr>
        <b/>
        <sz val="14"/>
        <color theme="1"/>
        <rFont val="Arial"/>
        <family val="2"/>
        <charset val="204"/>
      </rPr>
      <t>НОВЫЙ ПРОЕКТ</t>
    </r>
    <r>
      <rPr>
        <sz val="14"/>
        <color theme="1"/>
        <rFont val="Arial"/>
        <family val="2"/>
        <charset val="204"/>
      </rPr>
      <t xml:space="preserve">
Стоимость проекта</t>
    </r>
    <r>
      <rPr>
        <b/>
        <sz val="14"/>
        <color theme="1"/>
        <rFont val="Arial"/>
        <family val="2"/>
        <charset val="204"/>
      </rPr>
      <t xml:space="preserve"> 441,5</t>
    </r>
    <r>
      <rPr>
        <sz val="14"/>
        <color theme="1"/>
        <rFont val="Arial"/>
        <family val="2"/>
        <charset val="204"/>
      </rPr>
      <t xml:space="preserve"> млн.тг. 
В целях своевременного предупреждения подтопления требуется своевременное проведение по возведению системы водоотведения на улицах села Бадамша. Проектом предусмотрена строительство новой системы водоотведения, способной обеспечить качественным водоотведением талых и дождевых вод в осенне-весенние периоды.  Протяженность водопроводных сетей - </t>
    </r>
    <r>
      <rPr>
        <b/>
        <sz val="14"/>
        <color theme="1"/>
        <rFont val="Arial"/>
        <family val="2"/>
        <charset val="204"/>
      </rPr>
      <t>3,7</t>
    </r>
    <r>
      <rPr>
        <sz val="14"/>
        <color theme="1"/>
        <rFont val="Arial"/>
        <family val="2"/>
        <charset val="204"/>
      </rPr>
      <t xml:space="preserve"> км. Нормативный срок - </t>
    </r>
    <r>
      <rPr>
        <b/>
        <sz val="14"/>
        <color theme="1"/>
        <rFont val="Arial"/>
        <family val="2"/>
        <charset val="204"/>
      </rPr>
      <t xml:space="preserve">5,5 </t>
    </r>
    <r>
      <rPr>
        <sz val="14"/>
        <color theme="1"/>
        <rFont val="Arial"/>
        <family val="2"/>
        <charset val="204"/>
      </rPr>
      <t xml:space="preserve">месяцев. ГЭ </t>
    </r>
    <r>
      <rPr>
        <b/>
        <sz val="14"/>
        <color theme="1"/>
        <rFont val="Arial"/>
        <family val="2"/>
        <charset val="204"/>
      </rPr>
      <t xml:space="preserve">№ ES-0001/22 от 28.09.2022г. </t>
    </r>
    <r>
      <rPr>
        <sz val="14"/>
        <color theme="1"/>
        <rFont val="Arial"/>
        <family val="2"/>
        <charset val="204"/>
      </rPr>
      <t xml:space="preserve">
Численность населения </t>
    </r>
    <r>
      <rPr>
        <b/>
        <sz val="14"/>
        <color theme="1"/>
        <rFont val="Arial"/>
        <family val="2"/>
        <charset val="204"/>
      </rPr>
      <t>2 596</t>
    </r>
    <r>
      <rPr>
        <sz val="14"/>
        <color theme="1"/>
        <rFont val="Arial"/>
        <family val="2"/>
        <charset val="204"/>
      </rPr>
      <t xml:space="preserve"> чел.</t>
    </r>
  </si>
  <si>
    <t>Строительство освещения улицы Т.Жургенов, М.Басжанов, Абай, О.Канаева в с.Кумкудык Айтекебийского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</si>
  <si>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 xml:space="preserve">14,4 </t>
    </r>
    <r>
      <rPr>
        <sz val="14"/>
        <color theme="1"/>
        <rFont val="Arial"/>
        <family val="2"/>
        <charset val="204"/>
      </rPr>
      <t>млн.тг. 
Проектом предусмотрена строительство сетей электроснабжения с общей протяженностью -</t>
    </r>
    <r>
      <rPr>
        <b/>
        <sz val="14"/>
        <color theme="1"/>
        <rFont val="Arial"/>
        <family val="2"/>
        <charset val="204"/>
      </rPr>
      <t xml:space="preserve"> 3,8</t>
    </r>
    <r>
      <rPr>
        <sz val="14"/>
        <color theme="1"/>
        <rFont val="Arial"/>
        <family val="2"/>
        <charset val="204"/>
      </rPr>
      <t xml:space="preserve"> км. 
ГЭ </t>
    </r>
    <r>
      <rPr>
        <b/>
        <sz val="14"/>
        <color theme="1"/>
        <rFont val="Arial"/>
        <family val="2"/>
        <charset val="204"/>
      </rPr>
      <t>№ PS-0001/22 от 04.01.2022г.</t>
    </r>
    <r>
      <rPr>
        <sz val="14"/>
        <color theme="1"/>
        <rFont val="Arial"/>
        <family val="2"/>
        <charset val="204"/>
      </rPr>
      <t xml:space="preserve"> 
Численность населения </t>
    </r>
    <r>
      <rPr>
        <b/>
        <sz val="14"/>
        <color theme="1"/>
        <rFont val="Arial"/>
        <family val="2"/>
        <charset val="204"/>
      </rPr>
      <t xml:space="preserve">1 245 </t>
    </r>
    <r>
      <rPr>
        <sz val="14"/>
        <color theme="1"/>
        <rFont val="Arial"/>
        <family val="2"/>
        <charset val="204"/>
      </rPr>
      <t>чел.</t>
    </r>
  </si>
  <si>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97,8</t>
    </r>
    <r>
      <rPr>
        <sz val="14"/>
        <rFont val="Arial"/>
        <family val="2"/>
        <charset val="204"/>
      </rPr>
      <t xml:space="preserve"> млн.тг. 
Данные объект заявлен на уточнение республиканского бюджета. Однако,</t>
    </r>
    <r>
      <rPr>
        <b/>
        <u/>
        <sz val="14"/>
        <rFont val="Arial"/>
        <family val="2"/>
        <charset val="204"/>
      </rPr>
      <t xml:space="preserve"> не поддержан Министерством Энергетики</t>
    </r>
    <r>
      <rPr>
        <sz val="14"/>
        <rFont val="Arial"/>
        <family val="2"/>
        <charset val="204"/>
      </rPr>
      <t xml:space="preserve"> </t>
    </r>
    <r>
      <rPr>
        <b/>
        <sz val="14"/>
        <rFont val="Arial"/>
        <family val="2"/>
        <charset val="204"/>
      </rPr>
      <t>.</t>
    </r>
    <r>
      <rPr>
        <sz val="14"/>
        <rFont val="Arial"/>
        <family val="2"/>
        <charset val="204"/>
      </rPr>
      <t xml:space="preserve">
ГЭ </t>
    </r>
    <r>
      <rPr>
        <b/>
        <sz val="14"/>
        <rFont val="Arial"/>
        <family val="2"/>
        <charset val="204"/>
      </rPr>
      <t xml:space="preserve">№ RT-0021/22 от 1 ноября 2022 года. </t>
    </r>
    <r>
      <rPr>
        <sz val="14"/>
        <rFont val="Arial"/>
        <family val="2"/>
        <charset val="204"/>
      </rPr>
      <t xml:space="preserve">
Общая протяженность - </t>
    </r>
    <r>
      <rPr>
        <b/>
        <sz val="14"/>
        <rFont val="Arial"/>
        <family val="2"/>
        <charset val="204"/>
      </rPr>
      <t>11,7</t>
    </r>
    <r>
      <rPr>
        <sz val="14"/>
        <rFont val="Arial"/>
        <family val="2"/>
        <charset val="204"/>
      </rPr>
      <t xml:space="preserve"> км.
Нормативный срок </t>
    </r>
    <r>
      <rPr>
        <b/>
        <sz val="14"/>
        <rFont val="Arial"/>
        <family val="2"/>
        <charset val="204"/>
      </rPr>
      <t>4</t>
    </r>
    <r>
      <rPr>
        <sz val="14"/>
        <rFont val="Arial"/>
        <family val="2"/>
        <charset val="204"/>
      </rPr>
      <t xml:space="preserve"> месяца.
Точка подключения к </t>
    </r>
    <r>
      <rPr>
        <b/>
        <sz val="14"/>
        <rFont val="Arial"/>
        <family val="2"/>
        <charset val="204"/>
      </rPr>
      <t>с.Бегимбет.</t>
    </r>
    <r>
      <rPr>
        <sz val="14"/>
        <rFont val="Arial"/>
        <family val="2"/>
        <charset val="204"/>
      </rPr>
      <t xml:space="preserve">
Численность населения </t>
    </r>
    <r>
      <rPr>
        <b/>
        <sz val="14"/>
        <rFont val="Arial"/>
        <family val="2"/>
        <charset val="204"/>
      </rPr>
      <t>209</t>
    </r>
    <r>
      <rPr>
        <sz val="14"/>
        <rFont val="Arial"/>
        <family val="2"/>
        <charset val="204"/>
      </rPr>
      <t xml:space="preserve"> чел.</t>
    </r>
  </si>
  <si>
    <r>
      <rPr>
        <b/>
        <sz val="14"/>
        <rFont val="Arial"/>
        <family val="2"/>
        <charset val="204"/>
      </rPr>
      <t>НОВЫЙ ПРОЕКТ.</t>
    </r>
    <r>
      <rPr>
        <sz val="14"/>
        <rFont val="Arial"/>
        <family val="2"/>
        <charset val="204"/>
      </rPr>
      <t xml:space="preserve">
Стоимость проекта</t>
    </r>
    <r>
      <rPr>
        <b/>
        <sz val="14"/>
        <rFont val="Arial"/>
        <family val="2"/>
        <charset val="204"/>
      </rPr>
      <t xml:space="preserve"> 94,1</t>
    </r>
    <r>
      <rPr>
        <sz val="14"/>
        <rFont val="Arial"/>
        <family val="2"/>
        <charset val="204"/>
      </rPr>
      <t xml:space="preserve"> млн.тг. 
Данные объект заявлен на уточнение республиканского бюджета. Однако, </t>
    </r>
    <r>
      <rPr>
        <b/>
        <u/>
        <sz val="14"/>
        <rFont val="Arial"/>
        <family val="2"/>
        <charset val="204"/>
      </rPr>
      <t>не поддержан Министерством Энергетики .</t>
    </r>
    <r>
      <rPr>
        <sz val="14"/>
        <rFont val="Arial"/>
        <family val="2"/>
        <charset val="204"/>
      </rPr>
      <t xml:space="preserve">
ГЭ </t>
    </r>
    <r>
      <rPr>
        <b/>
        <sz val="14"/>
        <rFont val="Arial"/>
        <family val="2"/>
        <charset val="204"/>
      </rPr>
      <t xml:space="preserve">№ 04-0246/22 от 26 сентября 2022 года. </t>
    </r>
    <r>
      <rPr>
        <sz val="14"/>
        <rFont val="Arial"/>
        <family val="2"/>
        <charset val="204"/>
      </rPr>
      <t xml:space="preserve">
Общая протяженность -  </t>
    </r>
    <r>
      <rPr>
        <b/>
        <sz val="14"/>
        <rFont val="Arial"/>
        <family val="2"/>
        <charset val="204"/>
      </rPr>
      <t>9,1</t>
    </r>
    <r>
      <rPr>
        <sz val="14"/>
        <rFont val="Arial"/>
        <family val="2"/>
        <charset val="204"/>
      </rPr>
      <t xml:space="preserve"> км.
Нормативный срок </t>
    </r>
    <r>
      <rPr>
        <b/>
        <sz val="14"/>
        <rFont val="Arial"/>
        <family val="2"/>
        <charset val="204"/>
      </rPr>
      <t xml:space="preserve">3 </t>
    </r>
    <r>
      <rPr>
        <sz val="14"/>
        <rFont val="Arial"/>
        <family val="2"/>
        <charset val="204"/>
      </rPr>
      <t xml:space="preserve">месяца.
Точка подключения к </t>
    </r>
    <r>
      <rPr>
        <b/>
        <sz val="14"/>
        <rFont val="Arial"/>
        <family val="2"/>
        <charset val="204"/>
      </rPr>
      <t>с.Караколь.</t>
    </r>
    <r>
      <rPr>
        <sz val="14"/>
        <rFont val="Arial"/>
        <family val="2"/>
        <charset val="204"/>
      </rPr>
      <t xml:space="preserve">
Численность населения </t>
    </r>
    <r>
      <rPr>
        <b/>
        <sz val="14"/>
        <rFont val="Arial"/>
        <family val="2"/>
        <charset val="204"/>
      </rPr>
      <t>152</t>
    </r>
    <r>
      <rPr>
        <sz val="14"/>
        <rFont val="Arial"/>
        <family val="2"/>
        <charset val="204"/>
      </rPr>
      <t xml:space="preserve"> чел.</t>
    </r>
  </si>
  <si>
    <t xml:space="preserve">Строительство подводяшего и внутрипоселкового газопровода в с. Кораши Байганинского района </t>
  </si>
  <si>
    <r>
      <rPr>
        <b/>
        <sz val="14"/>
        <rFont val="Arial"/>
        <family val="2"/>
        <charset val="204"/>
      </rPr>
      <t xml:space="preserve">НОВЫЙ ПРОЕКТ.  </t>
    </r>
    <r>
      <rPr>
        <sz val="14"/>
        <rFont val="Arial"/>
        <family val="2"/>
        <charset val="204"/>
      </rPr>
      <t xml:space="preserve">                                                                                                 Стоимость проекта – </t>
    </r>
    <r>
      <rPr>
        <b/>
        <sz val="14"/>
        <rFont val="Arial"/>
        <family val="2"/>
        <charset val="204"/>
      </rPr>
      <t>144,0</t>
    </r>
    <r>
      <rPr>
        <sz val="14"/>
        <rFont val="Arial"/>
        <family val="2"/>
        <charset val="204"/>
      </rPr>
      <t xml:space="preserve"> млн.тг. ГЭ № </t>
    </r>
    <r>
      <rPr>
        <b/>
        <sz val="14"/>
        <rFont val="Arial"/>
        <family val="2"/>
        <charset val="204"/>
      </rPr>
      <t>04-0072/22 от 06.04.2022 г</t>
    </r>
    <r>
      <rPr>
        <sz val="14"/>
        <rFont val="Arial"/>
        <family val="2"/>
        <charset val="204"/>
      </rPr>
      <t xml:space="preserve">. Общая протяженность </t>
    </r>
    <r>
      <rPr>
        <b/>
        <sz val="14"/>
        <rFont val="Arial"/>
        <family val="2"/>
        <charset val="204"/>
      </rPr>
      <t>18</t>
    </r>
    <r>
      <rPr>
        <sz val="14"/>
        <rFont val="Arial"/>
        <family val="2"/>
        <charset val="204"/>
      </rPr>
      <t xml:space="preserve"> км.
Точка подключения существующий газопровод к </t>
    </r>
    <r>
      <rPr>
        <b/>
        <sz val="14"/>
        <rFont val="Arial"/>
        <family val="2"/>
        <charset val="204"/>
      </rPr>
      <t>с. Жарлы</t>
    </r>
    <r>
      <rPr>
        <sz val="14"/>
        <rFont val="Arial"/>
        <family val="2"/>
        <charset val="204"/>
      </rPr>
      <t xml:space="preserve"> Байганинского района.                  
 Нормативный срок </t>
    </r>
    <r>
      <rPr>
        <b/>
        <sz val="14"/>
        <rFont val="Arial"/>
        <family val="2"/>
        <charset val="204"/>
      </rPr>
      <t>5,8</t>
    </r>
    <r>
      <rPr>
        <sz val="14"/>
        <rFont val="Arial"/>
        <family val="2"/>
        <charset val="204"/>
      </rPr>
      <t xml:space="preserve"> месяцев
Численность населения </t>
    </r>
    <r>
      <rPr>
        <b/>
        <sz val="14"/>
        <rFont val="Arial"/>
        <family val="2"/>
        <charset val="204"/>
      </rPr>
      <t>481</t>
    </r>
    <r>
      <rPr>
        <sz val="14"/>
        <rFont val="Arial"/>
        <family val="2"/>
        <charset val="204"/>
      </rPr>
      <t xml:space="preserve"> человек.</t>
    </r>
  </si>
  <si>
    <t>Строительство подводящего и внутриквартального газопровода с.Карлау Хромтауского района Актюбинской области (корректировка)</t>
  </si>
  <si>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219,4</t>
    </r>
    <r>
      <rPr>
        <sz val="14"/>
        <rFont val="Arial"/>
        <family val="2"/>
        <charset val="204"/>
      </rPr>
      <t xml:space="preserve"> млн.тг. ГЭ</t>
    </r>
    <r>
      <rPr>
        <b/>
        <sz val="14"/>
        <rFont val="Arial"/>
        <family val="2"/>
        <charset val="204"/>
      </rPr>
      <t xml:space="preserve"> № 04-0003/23 от 04.01.2023 г. </t>
    </r>
    <r>
      <rPr>
        <sz val="14"/>
        <rFont val="Arial"/>
        <family val="2"/>
        <charset val="204"/>
      </rPr>
      <t>Общая протяженность -</t>
    </r>
    <r>
      <rPr>
        <b/>
        <sz val="14"/>
        <rFont val="Arial"/>
        <family val="2"/>
        <charset val="204"/>
      </rPr>
      <t>19</t>
    </r>
    <r>
      <rPr>
        <sz val="14"/>
        <rFont val="Arial"/>
        <family val="2"/>
        <charset val="204"/>
      </rPr>
      <t xml:space="preserve"> км. Нормативный срок </t>
    </r>
    <r>
      <rPr>
        <b/>
        <sz val="14"/>
        <rFont val="Arial"/>
        <family val="2"/>
        <charset val="204"/>
      </rPr>
      <t>7</t>
    </r>
    <r>
      <rPr>
        <sz val="14"/>
        <rFont val="Arial"/>
        <family val="2"/>
        <charset val="204"/>
      </rPr>
      <t xml:space="preserve"> месяцев. Точка подключения  к </t>
    </r>
    <r>
      <rPr>
        <b/>
        <sz val="14"/>
        <rFont val="Arial"/>
        <family val="2"/>
        <charset val="204"/>
      </rPr>
      <t>АГРС «Богетсай»</t>
    </r>
    <r>
      <rPr>
        <sz val="14"/>
        <rFont val="Arial"/>
        <family val="2"/>
        <charset val="204"/>
      </rPr>
      <t xml:space="preserve"> Хромтауского района
Численность населения </t>
    </r>
    <r>
      <rPr>
        <b/>
        <sz val="14"/>
        <rFont val="Arial"/>
        <family val="2"/>
        <charset val="204"/>
      </rPr>
      <t xml:space="preserve">135 </t>
    </r>
    <r>
      <rPr>
        <sz val="14"/>
        <rFont val="Arial"/>
        <family val="2"/>
        <charset val="204"/>
      </rPr>
      <t>человек</t>
    </r>
  </si>
  <si>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78,5</t>
    </r>
    <r>
      <rPr>
        <sz val="14"/>
        <rFont val="Arial"/>
        <family val="2"/>
        <charset val="204"/>
      </rPr>
      <t xml:space="preserve"> млн.тг. Данные объект заявлен на уточнение республиканского бюджета. Однако,</t>
    </r>
    <r>
      <rPr>
        <b/>
        <u/>
        <sz val="14"/>
        <rFont val="Arial"/>
        <family val="2"/>
        <charset val="204"/>
      </rPr>
      <t xml:space="preserve"> не поддержан Министерством Энергетики .</t>
    </r>
    <r>
      <rPr>
        <b/>
        <sz val="14"/>
        <rFont val="Arial"/>
        <family val="2"/>
        <charset val="204"/>
      </rPr>
      <t xml:space="preserve"> </t>
    </r>
    <r>
      <rPr>
        <sz val="14"/>
        <rFont val="Arial"/>
        <family val="2"/>
        <charset val="204"/>
      </rPr>
      <t xml:space="preserve">ГЭ </t>
    </r>
    <r>
      <rPr>
        <b/>
        <sz val="14"/>
        <rFont val="Arial"/>
        <family val="2"/>
        <charset val="204"/>
      </rPr>
      <t xml:space="preserve">№ 04-0023/23 от 16 января 2023 года. </t>
    </r>
    <r>
      <rPr>
        <sz val="14"/>
        <rFont val="Arial"/>
        <family val="2"/>
        <charset val="204"/>
      </rPr>
      <t xml:space="preserve">Общая протяженность - </t>
    </r>
    <r>
      <rPr>
        <b/>
        <sz val="14"/>
        <rFont val="Arial"/>
        <family val="2"/>
        <charset val="204"/>
      </rPr>
      <t xml:space="preserve"> 7,7</t>
    </r>
    <r>
      <rPr>
        <sz val="14"/>
        <rFont val="Arial"/>
        <family val="2"/>
        <charset val="204"/>
      </rPr>
      <t xml:space="preserve"> км.
Нормативный срок </t>
    </r>
    <r>
      <rPr>
        <b/>
        <sz val="14"/>
        <rFont val="Arial"/>
        <family val="2"/>
        <charset val="204"/>
      </rPr>
      <t xml:space="preserve">3 </t>
    </r>
    <r>
      <rPr>
        <sz val="14"/>
        <rFont val="Arial"/>
        <family val="2"/>
        <charset val="204"/>
      </rPr>
      <t xml:space="preserve">месяца. Точка подключения к магистральному газопроводу высокого давления 
</t>
    </r>
    <r>
      <rPr>
        <b/>
        <sz val="14"/>
        <rFont val="Arial"/>
        <family val="2"/>
        <charset val="204"/>
      </rPr>
      <t xml:space="preserve">"Актобе-Кобда". </t>
    </r>
    <r>
      <rPr>
        <sz val="14"/>
        <rFont val="Arial"/>
        <family val="2"/>
        <charset val="204"/>
      </rPr>
      <t xml:space="preserve">Численность населения </t>
    </r>
    <r>
      <rPr>
        <b/>
        <sz val="14"/>
        <rFont val="Arial"/>
        <family val="2"/>
        <charset val="204"/>
      </rPr>
      <t xml:space="preserve">193 </t>
    </r>
    <r>
      <rPr>
        <sz val="14"/>
        <rFont val="Arial"/>
        <family val="2"/>
        <charset val="204"/>
      </rPr>
      <t>чел.</t>
    </r>
  </si>
  <si>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36,4</t>
    </r>
    <r>
      <rPr>
        <sz val="14"/>
        <rFont val="Arial"/>
        <family val="2"/>
        <charset val="204"/>
      </rPr>
      <t xml:space="preserve"> млн.тг. 
ГЭ </t>
    </r>
    <r>
      <rPr>
        <b/>
        <sz val="14"/>
        <rFont val="Arial"/>
        <family val="2"/>
        <charset val="204"/>
      </rPr>
      <t xml:space="preserve">№ EKZ-0062/22 от 22 июля 2022 года. </t>
    </r>
    <r>
      <rPr>
        <sz val="14"/>
        <rFont val="Arial"/>
        <family val="2"/>
        <charset val="204"/>
      </rPr>
      <t xml:space="preserve">
Общая протяженность -  </t>
    </r>
    <r>
      <rPr>
        <b/>
        <sz val="14"/>
        <rFont val="Arial"/>
        <family val="2"/>
        <charset val="204"/>
      </rPr>
      <t>3</t>
    </r>
    <r>
      <rPr>
        <sz val="14"/>
        <rFont val="Arial"/>
        <family val="2"/>
        <charset val="204"/>
      </rPr>
      <t xml:space="preserve"> км. Нормативный срок </t>
    </r>
    <r>
      <rPr>
        <b/>
        <sz val="14"/>
        <rFont val="Arial"/>
        <family val="2"/>
        <charset val="204"/>
      </rPr>
      <t>1,5</t>
    </r>
    <r>
      <rPr>
        <sz val="14"/>
        <rFont val="Arial"/>
        <family val="2"/>
        <charset val="204"/>
      </rPr>
      <t xml:space="preserve"> месяцев. Точка подключения к </t>
    </r>
    <r>
      <rPr>
        <b/>
        <sz val="14"/>
        <rFont val="Arial"/>
        <family val="2"/>
        <charset val="204"/>
      </rPr>
      <t>с.Жанажол</t>
    </r>
    <r>
      <rPr>
        <sz val="14"/>
        <rFont val="Arial"/>
        <family val="2"/>
        <charset val="204"/>
      </rPr>
      <t xml:space="preserve">
Численность населения</t>
    </r>
    <r>
      <rPr>
        <b/>
        <sz val="14"/>
        <rFont val="Arial"/>
        <family val="2"/>
        <charset val="204"/>
      </rPr>
      <t xml:space="preserve"> 96</t>
    </r>
    <r>
      <rPr>
        <sz val="14"/>
        <rFont val="Arial"/>
        <family val="2"/>
        <charset val="204"/>
      </rPr>
      <t xml:space="preserve"> чел.</t>
    </r>
  </si>
  <si>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71,9</t>
    </r>
    <r>
      <rPr>
        <sz val="14"/>
        <rFont val="Arial"/>
        <family val="2"/>
        <charset val="204"/>
      </rPr>
      <t xml:space="preserve"> млн.тг. 
ГЭ </t>
    </r>
    <r>
      <rPr>
        <b/>
        <sz val="14"/>
        <rFont val="Arial"/>
        <family val="2"/>
        <charset val="204"/>
      </rPr>
      <t xml:space="preserve">№ EKZ-0061/22 от 22 июля 2022 года. </t>
    </r>
    <r>
      <rPr>
        <sz val="14"/>
        <rFont val="Arial"/>
        <family val="2"/>
        <charset val="204"/>
      </rPr>
      <t xml:space="preserve">
Общая протяженность -  </t>
    </r>
    <r>
      <rPr>
        <b/>
        <sz val="14"/>
        <rFont val="Arial"/>
        <family val="2"/>
        <charset val="204"/>
      </rPr>
      <t xml:space="preserve">6 </t>
    </r>
    <r>
      <rPr>
        <sz val="14"/>
        <rFont val="Arial"/>
        <family val="2"/>
        <charset val="204"/>
      </rPr>
      <t xml:space="preserve">км.
Нормативный срок </t>
    </r>
    <r>
      <rPr>
        <b/>
        <sz val="14"/>
        <rFont val="Arial"/>
        <family val="2"/>
        <charset val="204"/>
      </rPr>
      <t>3</t>
    </r>
    <r>
      <rPr>
        <sz val="14"/>
        <rFont val="Arial"/>
        <family val="2"/>
        <charset val="204"/>
      </rPr>
      <t xml:space="preserve"> месяца.
Точка подключения к</t>
    </r>
    <r>
      <rPr>
        <b/>
        <sz val="14"/>
        <rFont val="Arial"/>
        <family val="2"/>
        <charset val="204"/>
      </rPr>
      <t xml:space="preserve"> с.Карабулак</t>
    </r>
    <r>
      <rPr>
        <sz val="14"/>
        <rFont val="Arial"/>
        <family val="2"/>
        <charset val="204"/>
      </rPr>
      <t xml:space="preserve">
Численность населения</t>
    </r>
    <r>
      <rPr>
        <b/>
        <sz val="14"/>
        <rFont val="Arial"/>
        <family val="2"/>
        <charset val="204"/>
      </rPr>
      <t xml:space="preserve"> 89</t>
    </r>
    <r>
      <rPr>
        <sz val="14"/>
        <rFont val="Arial"/>
        <family val="2"/>
        <charset val="204"/>
      </rPr>
      <t xml:space="preserve"> чел.</t>
    </r>
  </si>
  <si>
    <t>279.113 Целевые текущие трансферты нижестоящим бюджетам</t>
  </si>
  <si>
    <t xml:space="preserve">Техническое обслуживание "Строительство подводящего и внутрипоселкового газопровода в с. Алтыкарасу Темирского района </t>
  </si>
  <si>
    <r>
      <t xml:space="preserve">Проект завершен в декабре 2022 года. 
Однако, до определения балансодержателя, необходимо финансировать содержание газопровода села Алтыкарасу для обеспечения жителей газоснабжением.
Численность населения </t>
    </r>
    <r>
      <rPr>
        <b/>
        <sz val="14"/>
        <color theme="1"/>
        <rFont val="Arial"/>
        <family val="2"/>
        <charset val="204"/>
      </rPr>
      <t>864</t>
    </r>
    <r>
      <rPr>
        <sz val="14"/>
        <color theme="1"/>
        <rFont val="Arial"/>
        <family val="2"/>
        <charset val="204"/>
      </rPr>
      <t xml:space="preserve"> чел.</t>
    </r>
  </si>
  <si>
    <t>Благоустройство дворов 11 многоэтажных жилых домов в с.Кенкияк Темирского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</si>
  <si>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 xml:space="preserve">312,4 </t>
    </r>
    <r>
      <rPr>
        <sz val="14"/>
        <color theme="1"/>
        <rFont val="Arial"/>
        <family val="2"/>
        <charset val="204"/>
      </rPr>
      <t xml:space="preserve">млн.тг. 
Для повышения уровня жизни населения требуется благоустройство дворов жилых домов. Проектом предусмотрено благоустройство </t>
    </r>
    <r>
      <rPr>
        <b/>
        <sz val="14"/>
        <color theme="1"/>
        <rFont val="Arial"/>
        <family val="2"/>
        <charset val="204"/>
      </rPr>
      <t xml:space="preserve">11 </t>
    </r>
    <r>
      <rPr>
        <sz val="14"/>
        <color theme="1"/>
        <rFont val="Arial"/>
        <family val="2"/>
        <charset val="204"/>
      </rPr>
      <t xml:space="preserve">МЖД площадью - </t>
    </r>
    <r>
      <rPr>
        <b/>
        <sz val="14"/>
        <color theme="1"/>
        <rFont val="Arial"/>
        <family val="2"/>
        <charset val="204"/>
      </rPr>
      <t xml:space="preserve">5,23 </t>
    </r>
    <r>
      <rPr>
        <sz val="14"/>
        <color theme="1"/>
        <rFont val="Arial"/>
        <family val="2"/>
        <charset val="204"/>
      </rPr>
      <t xml:space="preserve">га. Также предусмотрено устройство </t>
    </r>
    <r>
      <rPr>
        <b/>
        <sz val="14"/>
        <color theme="1"/>
        <rFont val="Arial"/>
        <family val="2"/>
        <charset val="204"/>
      </rPr>
      <t>5</t>
    </r>
    <r>
      <rPr>
        <sz val="14"/>
        <color theme="1"/>
        <rFont val="Arial"/>
        <family val="2"/>
        <charset val="204"/>
      </rPr>
      <t xml:space="preserve"> воркаутов, </t>
    </r>
    <r>
      <rPr>
        <b/>
        <sz val="14"/>
        <color theme="1"/>
        <rFont val="Arial"/>
        <family val="2"/>
        <charset val="204"/>
      </rPr>
      <t>1</t>
    </r>
    <r>
      <rPr>
        <sz val="14"/>
        <color theme="1"/>
        <rFont val="Arial"/>
        <family val="2"/>
        <charset val="204"/>
      </rPr>
      <t xml:space="preserve"> комбинированной площадки для воллейбола и баскетбола, </t>
    </r>
    <r>
      <rPr>
        <b/>
        <sz val="14"/>
        <color theme="1"/>
        <rFont val="Arial"/>
        <family val="2"/>
        <charset val="204"/>
      </rPr>
      <t xml:space="preserve">1 </t>
    </r>
    <r>
      <rPr>
        <sz val="14"/>
        <color theme="1"/>
        <rFont val="Arial"/>
        <family val="2"/>
        <charset val="204"/>
      </rPr>
      <t xml:space="preserve">беседки и </t>
    </r>
    <r>
      <rPr>
        <b/>
        <sz val="14"/>
        <color theme="1"/>
        <rFont val="Arial"/>
        <family val="2"/>
        <charset val="204"/>
      </rPr>
      <t>12</t>
    </r>
    <r>
      <rPr>
        <sz val="14"/>
        <color theme="1"/>
        <rFont val="Arial"/>
        <family val="2"/>
        <charset val="204"/>
      </rPr>
      <t xml:space="preserve"> игровых и детских площадок. ГЭ </t>
    </r>
    <r>
      <rPr>
        <b/>
        <sz val="14"/>
        <color theme="1"/>
        <rFont val="Arial"/>
        <family val="2"/>
        <charset val="204"/>
      </rPr>
      <t xml:space="preserve">№ ГНЭ-0017/22 от 08.08.2022 г. </t>
    </r>
    <r>
      <rPr>
        <sz val="14"/>
        <color theme="1"/>
        <rFont val="Arial"/>
        <family val="2"/>
        <charset val="204"/>
      </rPr>
      <t>Численность населения</t>
    </r>
    <r>
      <rPr>
        <b/>
        <sz val="14"/>
        <color theme="1"/>
        <rFont val="Arial"/>
        <family val="2"/>
        <charset val="204"/>
      </rPr>
      <t xml:space="preserve"> 6 590</t>
    </r>
    <r>
      <rPr>
        <sz val="14"/>
        <color theme="1"/>
        <rFont val="Arial"/>
        <family val="2"/>
        <charset val="204"/>
      </rPr>
      <t xml:space="preserve"> чел.</t>
    </r>
  </si>
  <si>
    <t xml:space="preserve">Капитальный ремонт тепловых сетей в п.Шубаркудык Темирского района </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</si>
  <si>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132,3</t>
    </r>
    <r>
      <rPr>
        <sz val="14"/>
        <color theme="1"/>
        <rFont val="Arial"/>
        <family val="2"/>
        <charset val="204"/>
      </rPr>
      <t xml:space="preserve"> млн.тг. 
Существующая тепловая сеть находится в неудовлетворительном состоянии, из-за отсутствия изоляций на тепловых сетях высокая потеря тепла, что является причиной для жалоб со стороны жителей многоэтажных домов. 
ГЭ </t>
    </r>
    <r>
      <rPr>
        <b/>
        <sz val="14"/>
        <color theme="1"/>
        <rFont val="Arial"/>
        <family val="2"/>
        <charset val="204"/>
      </rPr>
      <t xml:space="preserve">№ EKZ-0029/21 от 03.09.2021г. </t>
    </r>
    <r>
      <rPr>
        <sz val="14"/>
        <color theme="1"/>
        <rFont val="Arial"/>
        <family val="2"/>
        <charset val="204"/>
      </rPr>
      <t xml:space="preserve">
Численность населения </t>
    </r>
    <r>
      <rPr>
        <b/>
        <sz val="14"/>
        <color theme="1"/>
        <rFont val="Arial"/>
        <family val="2"/>
        <charset val="204"/>
      </rPr>
      <t>14 162</t>
    </r>
    <r>
      <rPr>
        <sz val="14"/>
        <color theme="1"/>
        <rFont val="Arial"/>
        <family val="2"/>
        <charset val="204"/>
      </rPr>
      <t xml:space="preserve"> чел.</t>
    </r>
  </si>
  <si>
    <t>Благоустройство №1,2 многоэтажного жилого массива по ул.Байганина в п.Шубаркудык Темирского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</si>
  <si>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85,2</t>
    </r>
    <r>
      <rPr>
        <sz val="14"/>
        <color theme="1"/>
        <rFont val="Arial"/>
        <family val="2"/>
        <charset val="204"/>
      </rPr>
      <t xml:space="preserve"> млн.тгПроектом предусмотрена благоустройство территорий с общей площадью </t>
    </r>
    <r>
      <rPr>
        <b/>
        <sz val="14"/>
        <color theme="1"/>
        <rFont val="Arial"/>
        <family val="2"/>
        <charset val="204"/>
      </rPr>
      <t>10 782,0 м2</t>
    </r>
    <r>
      <rPr>
        <sz val="14"/>
        <color theme="1"/>
        <rFont val="Arial"/>
        <family val="2"/>
        <charset val="204"/>
      </rPr>
      <t>, а также будет установлено: две детские площадки с общей площадью -</t>
    </r>
    <r>
      <rPr>
        <b/>
        <sz val="14"/>
        <color theme="1"/>
        <rFont val="Arial"/>
        <family val="2"/>
        <charset val="204"/>
      </rPr>
      <t xml:space="preserve"> 350 м2</t>
    </r>
    <r>
      <rPr>
        <sz val="14"/>
        <color theme="1"/>
        <rFont val="Arial"/>
        <family val="2"/>
        <charset val="204"/>
      </rPr>
      <t xml:space="preserve">, две площадки отдыха для взрослых с площадью - </t>
    </r>
    <r>
      <rPr>
        <b/>
        <sz val="14"/>
        <color theme="1"/>
        <rFont val="Arial"/>
        <family val="2"/>
        <charset val="204"/>
      </rPr>
      <t>165 м2</t>
    </r>
    <r>
      <rPr>
        <sz val="14"/>
        <color theme="1"/>
        <rFont val="Arial"/>
        <family val="2"/>
        <charset val="204"/>
      </rPr>
      <t xml:space="preserve">, две спортивные площадки с площадью - </t>
    </r>
    <r>
      <rPr>
        <b/>
        <sz val="14"/>
        <color theme="1"/>
        <rFont val="Arial"/>
        <family val="2"/>
        <charset val="204"/>
      </rPr>
      <t>265 м2</t>
    </r>
    <r>
      <rPr>
        <sz val="14"/>
        <color theme="1"/>
        <rFont val="Arial"/>
        <family val="2"/>
        <charset val="204"/>
      </rPr>
      <t xml:space="preserve">, две площадки с баскетбольным щитом с площадью - </t>
    </r>
    <r>
      <rPr>
        <b/>
        <sz val="14"/>
        <color theme="1"/>
        <rFont val="Arial"/>
        <family val="2"/>
        <charset val="204"/>
      </rPr>
      <t>265 м2</t>
    </r>
    <r>
      <rPr>
        <sz val="14"/>
        <color theme="1"/>
        <rFont val="Arial"/>
        <family val="2"/>
        <charset val="204"/>
      </rPr>
      <t xml:space="preserve">, наружное освещение </t>
    </r>
    <r>
      <rPr>
        <b/>
        <sz val="14"/>
        <color theme="1"/>
        <rFont val="Arial"/>
        <family val="2"/>
        <charset val="204"/>
      </rPr>
      <t>КЛ-04 кВ</t>
    </r>
    <r>
      <rPr>
        <sz val="14"/>
        <color theme="1"/>
        <rFont val="Arial"/>
        <family val="2"/>
        <charset val="204"/>
      </rPr>
      <t xml:space="preserve">, с протяженностью </t>
    </r>
    <r>
      <rPr>
        <b/>
        <sz val="14"/>
        <color theme="1"/>
        <rFont val="Arial"/>
        <family val="2"/>
        <charset val="204"/>
      </rPr>
      <t>345 м</t>
    </r>
    <r>
      <rPr>
        <sz val="14"/>
        <color theme="1"/>
        <rFont val="Arial"/>
        <family val="2"/>
        <charset val="204"/>
      </rPr>
      <t xml:space="preserve">, светильники - </t>
    </r>
    <r>
      <rPr>
        <b/>
        <sz val="14"/>
        <color theme="1"/>
        <rFont val="Arial"/>
        <family val="2"/>
        <charset val="204"/>
      </rPr>
      <t xml:space="preserve">15 </t>
    </r>
    <r>
      <rPr>
        <sz val="14"/>
        <color theme="1"/>
        <rFont val="Arial"/>
        <family val="2"/>
        <charset val="204"/>
      </rPr>
      <t xml:space="preserve">шт, светодиодные прожекторы - </t>
    </r>
    <r>
      <rPr>
        <b/>
        <sz val="14"/>
        <color theme="1"/>
        <rFont val="Arial"/>
        <family val="2"/>
        <charset val="204"/>
      </rPr>
      <t>26</t>
    </r>
    <r>
      <rPr>
        <sz val="14"/>
        <color theme="1"/>
        <rFont val="Arial"/>
        <family val="2"/>
        <charset val="204"/>
      </rPr>
      <t xml:space="preserve"> шт.
. ГЭ </t>
    </r>
    <r>
      <rPr>
        <b/>
        <sz val="14"/>
        <color theme="1"/>
        <rFont val="Arial"/>
        <family val="2"/>
        <charset val="204"/>
      </rPr>
      <t xml:space="preserve">№ EKZ-0028/21 от 03.09.2021г. </t>
    </r>
    <r>
      <rPr>
        <sz val="14"/>
        <color theme="1"/>
        <rFont val="Arial"/>
        <family val="2"/>
        <charset val="204"/>
      </rPr>
      <t xml:space="preserve">
Численность населения </t>
    </r>
    <r>
      <rPr>
        <b/>
        <sz val="14"/>
        <color theme="1"/>
        <rFont val="Arial"/>
        <family val="2"/>
        <charset val="204"/>
      </rPr>
      <t>14 162</t>
    </r>
    <r>
      <rPr>
        <sz val="14"/>
        <color theme="1"/>
        <rFont val="Arial"/>
        <family val="2"/>
        <charset val="204"/>
      </rPr>
      <t xml:space="preserve"> чел.</t>
    </r>
  </si>
  <si>
    <t>Ремонт и благоустройство 4 дворовых территорий многоквартирных жилых домов в г.Хромтау Хромтауского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</si>
  <si>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 xml:space="preserve">184,3 </t>
    </r>
    <r>
      <rPr>
        <sz val="14"/>
        <color theme="1"/>
        <rFont val="Arial"/>
        <family val="2"/>
        <charset val="204"/>
      </rPr>
      <t xml:space="preserve">млн.тг. 
Проектом предусмотрена проведение ремонта дорожного полотна с общей площадью </t>
    </r>
    <r>
      <rPr>
        <b/>
        <sz val="14"/>
        <color theme="1"/>
        <rFont val="Arial"/>
        <family val="2"/>
        <charset val="204"/>
      </rPr>
      <t>13 119,0 м2</t>
    </r>
    <r>
      <rPr>
        <sz val="14"/>
        <color theme="1"/>
        <rFont val="Arial"/>
        <family val="2"/>
        <charset val="204"/>
      </rPr>
      <t xml:space="preserve"> и благоустройство</t>
    </r>
    <r>
      <rPr>
        <b/>
        <sz val="14"/>
        <color theme="1"/>
        <rFont val="Arial"/>
        <family val="2"/>
        <charset val="204"/>
      </rPr>
      <t xml:space="preserve"> 4</t>
    </r>
    <r>
      <rPr>
        <sz val="14"/>
        <color theme="1"/>
        <rFont val="Arial"/>
        <family val="2"/>
        <charset val="204"/>
      </rPr>
      <t xml:space="preserve"> дворов г.Хромтау. 
ГЭ </t>
    </r>
    <r>
      <rPr>
        <b/>
        <sz val="14"/>
        <color theme="1"/>
        <rFont val="Arial"/>
        <family val="2"/>
        <charset val="204"/>
      </rPr>
      <t>№ ЭСП-0003/21 от 04.01.2021г.</t>
    </r>
    <r>
      <rPr>
        <sz val="14"/>
        <color theme="1"/>
        <rFont val="Arial"/>
        <family val="2"/>
        <charset val="204"/>
      </rPr>
      <t xml:space="preserve"> 
Численность населения</t>
    </r>
    <r>
      <rPr>
        <b/>
        <sz val="14"/>
        <color theme="1"/>
        <rFont val="Arial"/>
        <family val="2"/>
        <charset val="204"/>
      </rPr>
      <t xml:space="preserve"> 29 802 </t>
    </r>
    <r>
      <rPr>
        <sz val="14"/>
        <color theme="1"/>
        <rFont val="Arial"/>
        <family val="2"/>
        <charset val="204"/>
      </rPr>
      <t>чел.</t>
    </r>
  </si>
  <si>
    <t>Ремонт и благоустройство 3 дворовых территорий многоквартирных жилых домов в г.Хромтау Хромтауского района</t>
  </si>
  <si>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145,6</t>
    </r>
    <r>
      <rPr>
        <sz val="14"/>
        <color theme="1"/>
        <rFont val="Arial"/>
        <family val="2"/>
        <charset val="204"/>
      </rPr>
      <t xml:space="preserve"> млн.тг. 
роектом предусмотрена проведение ремонта дорожного полотна с общей площадью </t>
    </r>
    <r>
      <rPr>
        <b/>
        <sz val="14"/>
        <color theme="1"/>
        <rFont val="Arial"/>
        <family val="2"/>
        <charset val="204"/>
      </rPr>
      <t>13 888,0 м2</t>
    </r>
    <r>
      <rPr>
        <sz val="14"/>
        <color theme="1"/>
        <rFont val="Arial"/>
        <family val="2"/>
        <charset val="204"/>
      </rPr>
      <t xml:space="preserve"> и благоустройство</t>
    </r>
    <r>
      <rPr>
        <b/>
        <sz val="14"/>
        <color theme="1"/>
        <rFont val="Arial"/>
        <family val="2"/>
        <charset val="204"/>
      </rPr>
      <t xml:space="preserve"> 3 </t>
    </r>
    <r>
      <rPr>
        <sz val="14"/>
        <color theme="1"/>
        <rFont val="Arial"/>
        <family val="2"/>
        <charset val="204"/>
      </rPr>
      <t xml:space="preserve">дворов г.Хромтау. 
ГЭ </t>
    </r>
    <r>
      <rPr>
        <b/>
        <sz val="14"/>
        <color theme="1"/>
        <rFont val="Arial"/>
        <family val="2"/>
        <charset val="204"/>
      </rPr>
      <t xml:space="preserve">№ ЭСП-0001/21 от 04.01.2021 г. </t>
    </r>
    <r>
      <rPr>
        <sz val="14"/>
        <color theme="1"/>
        <rFont val="Arial"/>
        <family val="2"/>
        <charset val="204"/>
      </rPr>
      <t xml:space="preserve">П
Численность населения </t>
    </r>
    <r>
      <rPr>
        <b/>
        <sz val="14"/>
        <color theme="1"/>
        <rFont val="Arial"/>
        <family val="2"/>
        <charset val="204"/>
      </rPr>
      <t>29 802</t>
    </r>
    <r>
      <rPr>
        <sz val="14"/>
        <color theme="1"/>
        <rFont val="Arial"/>
        <family val="2"/>
        <charset val="204"/>
      </rPr>
      <t xml:space="preserve"> чел.</t>
    </r>
  </si>
  <si>
    <r>
      <rPr>
        <b/>
        <sz val="14"/>
        <color theme="1"/>
        <rFont val="Arial"/>
        <family val="2"/>
        <charset val="204"/>
      </rPr>
      <t>НОВЫЙ ПРОЕКТ</t>
    </r>
    <r>
      <rPr>
        <sz val="14"/>
        <color theme="1"/>
        <rFont val="Arial"/>
        <family val="2"/>
        <charset val="204"/>
      </rPr>
      <t xml:space="preserve">
Стоимость проекта </t>
    </r>
    <r>
      <rPr>
        <b/>
        <sz val="14"/>
        <color theme="1"/>
        <rFont val="Arial"/>
        <family val="2"/>
        <charset val="204"/>
      </rPr>
      <t>143,6</t>
    </r>
    <r>
      <rPr>
        <sz val="14"/>
        <color theme="1"/>
        <rFont val="Arial"/>
        <family val="2"/>
        <charset val="204"/>
      </rPr>
      <t xml:space="preserve"> млн.тг. 
Проектом предусмотрена проведение ремонта дорожного полотна с общей площадью </t>
    </r>
    <r>
      <rPr>
        <b/>
        <sz val="14"/>
        <color theme="1"/>
        <rFont val="Arial"/>
        <family val="2"/>
        <charset val="204"/>
      </rPr>
      <t xml:space="preserve">11 246,0 м2 </t>
    </r>
    <r>
      <rPr>
        <sz val="14"/>
        <color theme="1"/>
        <rFont val="Arial"/>
        <family val="2"/>
        <charset val="204"/>
      </rPr>
      <t xml:space="preserve">и благоустройство </t>
    </r>
    <r>
      <rPr>
        <b/>
        <sz val="14"/>
        <color theme="1"/>
        <rFont val="Arial"/>
        <family val="2"/>
        <charset val="204"/>
      </rPr>
      <t>3</t>
    </r>
    <r>
      <rPr>
        <sz val="14"/>
        <color theme="1"/>
        <rFont val="Arial"/>
        <family val="2"/>
        <charset val="204"/>
      </rPr>
      <t xml:space="preserve"> дворов г.Хромтау. 
ГЭ </t>
    </r>
    <r>
      <rPr>
        <b/>
        <sz val="14"/>
        <color theme="1"/>
        <rFont val="Arial"/>
        <family val="2"/>
        <charset val="204"/>
      </rPr>
      <t xml:space="preserve">№ ЭСП-0002/21 от 04.01.2021г. </t>
    </r>
    <r>
      <rPr>
        <sz val="14"/>
        <color theme="1"/>
        <rFont val="Arial"/>
        <family val="2"/>
        <charset val="204"/>
      </rPr>
      <t xml:space="preserve">
Численность населения</t>
    </r>
    <r>
      <rPr>
        <b/>
        <sz val="14"/>
        <color theme="1"/>
        <rFont val="Arial"/>
        <family val="2"/>
        <charset val="204"/>
      </rPr>
      <t xml:space="preserve"> 29 802</t>
    </r>
    <r>
      <rPr>
        <sz val="14"/>
        <color theme="1"/>
        <rFont val="Arial"/>
        <family val="2"/>
        <charset val="204"/>
      </rPr>
      <t xml:space="preserve"> чел.</t>
    </r>
  </si>
  <si>
    <t>Благоустройство аллеи Знаний в с.Дон Хромтауского района</t>
  </si>
  <si>
    <r>
      <rPr>
        <b/>
        <sz val="14"/>
        <color theme="1"/>
        <rFont val="Arial"/>
        <family val="2"/>
        <charset val="204"/>
      </rPr>
      <t>НОВЫЙ ПРОЕКТ</t>
    </r>
    <r>
      <rPr>
        <sz val="14"/>
        <color theme="1"/>
        <rFont val="Arial"/>
        <family val="2"/>
        <charset val="204"/>
      </rPr>
      <t xml:space="preserve">
Стоимость проекта</t>
    </r>
    <r>
      <rPr>
        <b/>
        <sz val="14"/>
        <color theme="1"/>
        <rFont val="Arial"/>
        <family val="2"/>
        <charset val="204"/>
      </rPr>
      <t xml:space="preserve"> 89,7 </t>
    </r>
    <r>
      <rPr>
        <sz val="14"/>
        <color theme="1"/>
        <rFont val="Arial"/>
        <family val="2"/>
        <charset val="204"/>
      </rPr>
      <t xml:space="preserve">млн.тг. Для создания комфортных условий для досуга населения требуется благоустройство аллеи знаний в с.Дон. Проектом предусмотрена благоустройство территорий с общей площадью 9 015,0 м2. 
ГЭ </t>
    </r>
    <r>
      <rPr>
        <b/>
        <sz val="14"/>
        <color theme="1"/>
        <rFont val="Arial"/>
        <family val="2"/>
        <charset val="204"/>
      </rPr>
      <t>№ ЭСП-0005/21 от 04.01.2021 г.</t>
    </r>
    <r>
      <rPr>
        <sz val="14"/>
        <color theme="1"/>
        <rFont val="Arial"/>
        <family val="2"/>
        <charset val="204"/>
      </rPr>
      <t xml:space="preserve"> 
Численность населения</t>
    </r>
    <r>
      <rPr>
        <b/>
        <sz val="14"/>
        <color theme="1"/>
        <rFont val="Arial"/>
        <family val="2"/>
        <charset val="204"/>
      </rPr>
      <t xml:space="preserve"> 3 137</t>
    </r>
    <r>
      <rPr>
        <sz val="14"/>
        <color theme="1"/>
        <rFont val="Arial"/>
        <family val="2"/>
        <charset val="204"/>
      </rPr>
      <t xml:space="preserve"> чел.</t>
    </r>
  </si>
  <si>
    <t xml:space="preserve">Перечень перераспределяемых проектов к уточнению областного бюджета </t>
  </si>
  <si>
    <t>Наименование</t>
  </si>
  <si>
    <t>Уменьшение (-)</t>
  </si>
  <si>
    <t>Увеличение (+)</t>
  </si>
  <si>
    <t>Строительство сельского клуба на 150 мест в с.Шубаркудук Жаксымайского сельского округа Темирского района</t>
  </si>
  <si>
    <t>Строительство дома культуры до 150 мест в селе Дон Хромтауского района</t>
  </si>
  <si>
    <t>288.093.032. Развитие социальной и инженерной инфраструктуры в сельских населенных пунктах в рамках проекта "Ауыл-Ел бесігі". За счет местного бюджета</t>
  </si>
  <si>
    <t>288.024.015. Развитие объектов спорта За счет местного бюджета</t>
  </si>
  <si>
    <t>Строительство спортивного комплекса ангарного типа в с. Ушкудык Алгинского района. Благоустройство и наружные сети.</t>
  </si>
  <si>
    <t>288.114.015. Целевые трансферты на развитие нижестоящим бюджетам За счет местного бюджета</t>
  </si>
  <si>
    <t xml:space="preserve">288.114.032. Целевые трансферты на развитие нижестоящим бюджетам </t>
  </si>
  <si>
    <t>Перечень проектов к уточнению областного бюджета по сферам</t>
  </si>
  <si>
    <t xml:space="preserve">Перечень проектов к уточнению областного бюджета на апрель месяц </t>
  </si>
  <si>
    <r>
      <rPr>
        <b/>
        <sz val="16"/>
        <color theme="1"/>
        <rFont val="Arial"/>
        <family val="2"/>
        <charset val="204"/>
      </rPr>
      <t xml:space="preserve">НОВЫЙ ПРОЕКТ.
</t>
    </r>
    <r>
      <rPr>
        <sz val="16"/>
        <color theme="1"/>
        <rFont val="Arial"/>
        <family val="2"/>
        <charset val="204"/>
      </rPr>
      <t>Стоимость проекта - 533,0 млн.тг. 
№ UMIT-0067/22 от 10.10.2022 г
Нормативный срок - 7 месяцев
Общая площадь квартир - 1 732,56 кв/м
Количество квартир - 32 (1 комнат - 8; 2 комнат - 20; 3 комнат - 4)</t>
    </r>
  </si>
  <si>
    <r>
      <rPr>
        <b/>
        <sz val="16"/>
        <color theme="1"/>
        <rFont val="Arial"/>
        <family val="2"/>
        <charset val="204"/>
      </rPr>
      <t xml:space="preserve">НОВЫЙ ПРОЕКТ. </t>
    </r>
    <r>
      <rPr>
        <sz val="16"/>
        <color theme="1"/>
        <rFont val="Arial"/>
        <family val="2"/>
        <charset val="204"/>
      </rPr>
      <t xml:space="preserve">
Стоимость проекта -  759,2 млн.тг.
№ UMIT-0002/21 от 13.09.2021 г.
Нормативный срок - 7 месяцев
В очереди на получение арендно-коммунального жилья состоят порядка 180 человек.
Общая площадь квартир - 3511,4 кв/м
Количество квартир - </t>
    </r>
    <r>
      <rPr>
        <b/>
        <sz val="16"/>
        <color theme="1"/>
        <rFont val="Arial"/>
        <family val="2"/>
        <charset val="204"/>
      </rPr>
      <t>60</t>
    </r>
    <r>
      <rPr>
        <sz val="16"/>
        <color theme="1"/>
        <rFont val="Arial"/>
        <family val="2"/>
        <charset val="204"/>
      </rPr>
      <t xml:space="preserve"> (</t>
    </r>
    <r>
      <rPr>
        <b/>
        <sz val="16"/>
        <color theme="1"/>
        <rFont val="Arial"/>
        <family val="2"/>
        <charset val="204"/>
      </rPr>
      <t>1</t>
    </r>
    <r>
      <rPr>
        <sz val="16"/>
        <color theme="1"/>
        <rFont val="Arial"/>
        <family val="2"/>
        <charset val="204"/>
      </rPr>
      <t xml:space="preserve"> комнат - 20;</t>
    </r>
    <r>
      <rPr>
        <b/>
        <sz val="16"/>
        <color theme="1"/>
        <rFont val="Arial"/>
        <family val="2"/>
        <charset val="204"/>
      </rPr>
      <t xml:space="preserve"> 2</t>
    </r>
    <r>
      <rPr>
        <sz val="16"/>
        <color theme="1"/>
        <rFont val="Arial"/>
        <family val="2"/>
        <charset val="204"/>
      </rPr>
      <t xml:space="preserve"> комнат - 20;</t>
    </r>
    <r>
      <rPr>
        <b/>
        <sz val="16"/>
        <color theme="1"/>
        <rFont val="Arial"/>
        <family val="2"/>
        <charset val="204"/>
      </rPr>
      <t xml:space="preserve"> 3 </t>
    </r>
    <r>
      <rPr>
        <sz val="16"/>
        <color theme="1"/>
        <rFont val="Arial"/>
        <family val="2"/>
        <charset val="204"/>
      </rPr>
      <t>комнат - 20)</t>
    </r>
  </si>
  <si>
    <t>288.061.015. Развитие объектов госорганов
За счет средств местного бюджета.</t>
  </si>
  <si>
    <t>Строительсвто здания призывного пунтка в г.Кандыагаш, Мугалжарского района, Актюбинской области</t>
  </si>
  <si>
    <r>
      <t xml:space="preserve">НОВЫЙ ПРОЕКТ
Стоимость проекта - 460,5 млн.тг.
</t>
    </r>
    <r>
      <rPr>
        <sz val="16"/>
        <rFont val="Arial"/>
        <family val="2"/>
        <charset val="204"/>
      </rPr>
      <t>Каждый год на воиинскую службу специальную проверку проходят около 1500 призывников.
Существующее здание находится в аварийном состояний. НЕТ ТЕХНИЧЕСКОГО ОБСЛЕДОВАНИЯ на аварийность здания</t>
    </r>
  </si>
  <si>
    <t>Строительство призывного пункта в г.Шалкар Шалкарского района Актюбинской области</t>
  </si>
  <si>
    <r>
      <t xml:space="preserve">НОВЫЙ ПРОЕКТ
Стоимость проекта - 184,5 млн.тг.
</t>
    </r>
    <r>
      <rPr>
        <sz val="16"/>
        <rFont val="Arial"/>
        <family val="2"/>
        <charset val="204"/>
      </rPr>
      <t>Действующее здания построено 1960г., Здания не соответствует современным требованиям</t>
    </r>
  </si>
  <si>
    <r>
      <rPr>
        <b/>
        <sz val="16"/>
        <color theme="1"/>
        <rFont val="Arial"/>
        <family val="2"/>
        <charset val="204"/>
      </rPr>
      <t>НОВЫЙ ПРОЕКТ</t>
    </r>
    <r>
      <rPr>
        <sz val="16"/>
        <color theme="1"/>
        <rFont val="Arial"/>
        <family val="2"/>
        <charset val="204"/>
      </rPr>
      <t xml:space="preserve">
</t>
    </r>
    <r>
      <rPr>
        <b/>
        <sz val="16"/>
        <color theme="1"/>
        <rFont val="Arial"/>
        <family val="2"/>
        <charset val="204"/>
      </rPr>
      <t>Стоимость 1 кваритир - 9,6 млн.тг.
Общая количество - 360 квартир</t>
    </r>
    <r>
      <rPr>
        <sz val="16"/>
        <color theme="1"/>
        <rFont val="Arial"/>
        <family val="2"/>
        <charset val="204"/>
      </rPr>
      <t xml:space="preserve">
В 2023 году от МИИР для приобретение 360 квартир запрошено с РБ 3,4 млрд.тг. 
  г. Актобе 263 квартир 315,6 млн.тг. (1 квартир - 15,6 млн.тг) 1578,0 тыс.тенге  </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</si>
  <si>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97,8</t>
    </r>
    <r>
      <rPr>
        <sz val="16"/>
        <rFont val="Arial"/>
        <family val="2"/>
        <charset val="204"/>
      </rPr>
      <t xml:space="preserve"> млн.тг. 
Данные объект заявлен на уточнение республиканского бюджета. Однако,</t>
    </r>
    <r>
      <rPr>
        <b/>
        <u/>
        <sz val="16"/>
        <rFont val="Arial"/>
        <family val="2"/>
        <charset val="204"/>
      </rPr>
      <t xml:space="preserve"> не поддержан Министерством Энергетики</t>
    </r>
    <r>
      <rPr>
        <sz val="16"/>
        <rFont val="Arial"/>
        <family val="2"/>
        <charset val="204"/>
      </rPr>
      <t xml:space="preserve"> </t>
    </r>
    <r>
      <rPr>
        <b/>
        <sz val="16"/>
        <rFont val="Arial"/>
        <family val="2"/>
        <charset val="204"/>
      </rPr>
      <t>.</t>
    </r>
    <r>
      <rPr>
        <sz val="16"/>
        <rFont val="Arial"/>
        <family val="2"/>
        <charset val="204"/>
      </rPr>
      <t xml:space="preserve">
ГЭ </t>
    </r>
    <r>
      <rPr>
        <b/>
        <sz val="16"/>
        <rFont val="Arial"/>
        <family val="2"/>
        <charset val="204"/>
      </rPr>
      <t xml:space="preserve">№ RT-0021/22 от 1 ноября 2022 года. </t>
    </r>
    <r>
      <rPr>
        <sz val="16"/>
        <rFont val="Arial"/>
        <family val="2"/>
        <charset val="204"/>
      </rPr>
      <t xml:space="preserve">
Общая протяженность - </t>
    </r>
    <r>
      <rPr>
        <b/>
        <sz val="16"/>
        <rFont val="Arial"/>
        <family val="2"/>
        <charset val="204"/>
      </rPr>
      <t>11,7</t>
    </r>
    <r>
      <rPr>
        <sz val="16"/>
        <rFont val="Arial"/>
        <family val="2"/>
        <charset val="204"/>
      </rPr>
      <t xml:space="preserve"> км.
Нормативный срок </t>
    </r>
    <r>
      <rPr>
        <b/>
        <sz val="16"/>
        <rFont val="Arial"/>
        <family val="2"/>
        <charset val="204"/>
      </rPr>
      <t>4</t>
    </r>
    <r>
      <rPr>
        <sz val="16"/>
        <rFont val="Arial"/>
        <family val="2"/>
        <charset val="204"/>
      </rPr>
      <t xml:space="preserve"> месяца.
Точка подключения к </t>
    </r>
    <r>
      <rPr>
        <b/>
        <sz val="16"/>
        <rFont val="Arial"/>
        <family val="2"/>
        <charset val="204"/>
      </rPr>
      <t>с.Бегимбет.</t>
    </r>
    <r>
      <rPr>
        <sz val="16"/>
        <rFont val="Arial"/>
        <family val="2"/>
        <charset val="204"/>
      </rPr>
      <t xml:space="preserve">
Численность населения </t>
    </r>
    <r>
      <rPr>
        <b/>
        <sz val="16"/>
        <rFont val="Arial"/>
        <family val="2"/>
        <charset val="204"/>
      </rPr>
      <t>209</t>
    </r>
    <r>
      <rPr>
        <sz val="16"/>
        <rFont val="Arial"/>
        <family val="2"/>
        <charset val="204"/>
      </rPr>
      <t xml:space="preserve"> чел.</t>
    </r>
  </si>
  <si>
    <r>
      <rPr>
        <b/>
        <sz val="16"/>
        <rFont val="Arial"/>
        <family val="2"/>
        <charset val="204"/>
      </rPr>
      <t>НОВЫЙ ПРОЕКТ.</t>
    </r>
    <r>
      <rPr>
        <sz val="16"/>
        <rFont val="Arial"/>
        <family val="2"/>
        <charset val="204"/>
      </rPr>
      <t xml:space="preserve">
Стоимость проекта</t>
    </r>
    <r>
      <rPr>
        <b/>
        <sz val="16"/>
        <rFont val="Arial"/>
        <family val="2"/>
        <charset val="204"/>
      </rPr>
      <t xml:space="preserve"> 94,1</t>
    </r>
    <r>
      <rPr>
        <sz val="16"/>
        <rFont val="Arial"/>
        <family val="2"/>
        <charset val="204"/>
      </rPr>
      <t xml:space="preserve"> млн.тг. 
Данные объект заявлен на уточнение республиканского бюджета. Однако, </t>
    </r>
    <r>
      <rPr>
        <b/>
        <u/>
        <sz val="16"/>
        <rFont val="Arial"/>
        <family val="2"/>
        <charset val="204"/>
      </rPr>
      <t>не поддержан Министерством Энергетики .</t>
    </r>
    <r>
      <rPr>
        <sz val="16"/>
        <rFont val="Arial"/>
        <family val="2"/>
        <charset val="204"/>
      </rPr>
      <t xml:space="preserve">
ГЭ </t>
    </r>
    <r>
      <rPr>
        <b/>
        <sz val="16"/>
        <rFont val="Arial"/>
        <family val="2"/>
        <charset val="204"/>
      </rPr>
      <t xml:space="preserve">№ 04-0246/22 от 26 сентября 2022 года. </t>
    </r>
    <r>
      <rPr>
        <sz val="16"/>
        <rFont val="Arial"/>
        <family val="2"/>
        <charset val="204"/>
      </rPr>
      <t xml:space="preserve">
Общая протяженность -  </t>
    </r>
    <r>
      <rPr>
        <b/>
        <sz val="16"/>
        <rFont val="Arial"/>
        <family val="2"/>
        <charset val="204"/>
      </rPr>
      <t>9,1</t>
    </r>
    <r>
      <rPr>
        <sz val="16"/>
        <rFont val="Arial"/>
        <family val="2"/>
        <charset val="204"/>
      </rPr>
      <t xml:space="preserve"> км.
Нормативный срок </t>
    </r>
    <r>
      <rPr>
        <b/>
        <sz val="16"/>
        <rFont val="Arial"/>
        <family val="2"/>
        <charset val="204"/>
      </rPr>
      <t xml:space="preserve">3 </t>
    </r>
    <r>
      <rPr>
        <sz val="16"/>
        <rFont val="Arial"/>
        <family val="2"/>
        <charset val="204"/>
      </rPr>
      <t xml:space="preserve">месяца.
Точка подключения к </t>
    </r>
    <r>
      <rPr>
        <b/>
        <sz val="16"/>
        <rFont val="Arial"/>
        <family val="2"/>
        <charset val="204"/>
      </rPr>
      <t>с.Караколь.</t>
    </r>
    <r>
      <rPr>
        <sz val="16"/>
        <rFont val="Arial"/>
        <family val="2"/>
        <charset val="204"/>
      </rPr>
      <t xml:space="preserve">
Численность населения </t>
    </r>
    <r>
      <rPr>
        <b/>
        <sz val="16"/>
        <rFont val="Arial"/>
        <family val="2"/>
        <charset val="204"/>
      </rPr>
      <t>152</t>
    </r>
    <r>
      <rPr>
        <sz val="16"/>
        <rFont val="Arial"/>
        <family val="2"/>
        <charset val="204"/>
      </rPr>
      <t xml:space="preserve"> чел.</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</si>
  <si>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219,4</t>
    </r>
    <r>
      <rPr>
        <sz val="16"/>
        <rFont val="Arial"/>
        <family val="2"/>
        <charset val="204"/>
      </rPr>
      <t xml:space="preserve"> млн.тг.
ГЭ</t>
    </r>
    <r>
      <rPr>
        <b/>
        <sz val="16"/>
        <rFont val="Arial"/>
        <family val="2"/>
        <charset val="204"/>
      </rPr>
      <t xml:space="preserve"> № 04-0003/23 от 04.01.2023 г. 
</t>
    </r>
    <r>
      <rPr>
        <sz val="16"/>
        <rFont val="Arial"/>
        <family val="2"/>
        <charset val="204"/>
      </rPr>
      <t>Общая протяженность -</t>
    </r>
    <r>
      <rPr>
        <b/>
        <sz val="16"/>
        <rFont val="Arial"/>
        <family val="2"/>
        <charset val="204"/>
      </rPr>
      <t>19</t>
    </r>
    <r>
      <rPr>
        <sz val="16"/>
        <rFont val="Arial"/>
        <family val="2"/>
        <charset val="204"/>
      </rPr>
      <t xml:space="preserve"> км.
Нормативный срок </t>
    </r>
    <r>
      <rPr>
        <b/>
        <sz val="16"/>
        <rFont val="Arial"/>
        <family val="2"/>
        <charset val="204"/>
      </rPr>
      <t>7</t>
    </r>
    <r>
      <rPr>
        <sz val="16"/>
        <rFont val="Arial"/>
        <family val="2"/>
        <charset val="204"/>
      </rPr>
      <t xml:space="preserve"> месяцев.
Точка подключения  к </t>
    </r>
    <r>
      <rPr>
        <b/>
        <sz val="16"/>
        <rFont val="Arial"/>
        <family val="2"/>
        <charset val="204"/>
      </rPr>
      <t>АГРС «Богетсай»</t>
    </r>
    <r>
      <rPr>
        <sz val="16"/>
        <rFont val="Arial"/>
        <family val="2"/>
        <charset val="204"/>
      </rPr>
      <t xml:space="preserve"> Хромтауского района
Численность населения </t>
    </r>
    <r>
      <rPr>
        <b/>
        <sz val="16"/>
        <rFont val="Arial"/>
        <family val="2"/>
        <charset val="204"/>
      </rPr>
      <t xml:space="preserve">135 </t>
    </r>
    <r>
      <rPr>
        <sz val="16"/>
        <rFont val="Arial"/>
        <family val="2"/>
        <charset val="204"/>
      </rPr>
      <t>человек</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</si>
  <si>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78,5</t>
    </r>
    <r>
      <rPr>
        <sz val="16"/>
        <rFont val="Arial"/>
        <family val="2"/>
        <charset val="204"/>
      </rPr>
      <t xml:space="preserve"> млн.тг. 
Данные объект заявлен на уточнение республиканского бюджета. Однако,</t>
    </r>
    <r>
      <rPr>
        <b/>
        <u/>
        <sz val="16"/>
        <rFont val="Arial"/>
        <family val="2"/>
        <charset val="204"/>
      </rPr>
      <t xml:space="preserve"> не поддержан Министерством Энергетики .</t>
    </r>
    <r>
      <rPr>
        <sz val="16"/>
        <rFont val="Arial"/>
        <family val="2"/>
        <charset val="204"/>
      </rPr>
      <t xml:space="preserve">
ГЭ </t>
    </r>
    <r>
      <rPr>
        <b/>
        <sz val="16"/>
        <rFont val="Arial"/>
        <family val="2"/>
        <charset val="204"/>
      </rPr>
      <t xml:space="preserve">№ 04-0023/23 от 16 января 2023 года. </t>
    </r>
    <r>
      <rPr>
        <sz val="16"/>
        <rFont val="Arial"/>
        <family val="2"/>
        <charset val="204"/>
      </rPr>
      <t xml:space="preserve">
Общая протяженность - </t>
    </r>
    <r>
      <rPr>
        <b/>
        <sz val="16"/>
        <rFont val="Arial"/>
        <family val="2"/>
        <charset val="204"/>
      </rPr>
      <t xml:space="preserve"> 7,7</t>
    </r>
    <r>
      <rPr>
        <sz val="16"/>
        <rFont val="Arial"/>
        <family val="2"/>
        <charset val="204"/>
      </rPr>
      <t xml:space="preserve"> км.
Нормативный срок </t>
    </r>
    <r>
      <rPr>
        <b/>
        <sz val="16"/>
        <rFont val="Arial"/>
        <family val="2"/>
        <charset val="204"/>
      </rPr>
      <t xml:space="preserve">3 </t>
    </r>
    <r>
      <rPr>
        <sz val="16"/>
        <rFont val="Arial"/>
        <family val="2"/>
        <charset val="204"/>
      </rPr>
      <t xml:space="preserve">месяца.
Точка подключения к магистральному газопроводу высокого давления 
</t>
    </r>
    <r>
      <rPr>
        <b/>
        <sz val="16"/>
        <rFont val="Arial"/>
        <family val="2"/>
        <charset val="204"/>
      </rPr>
      <t>"Актобе-Кобда"</t>
    </r>
    <r>
      <rPr>
        <sz val="16"/>
        <rFont val="Arial"/>
        <family val="2"/>
        <charset val="204"/>
      </rPr>
      <t xml:space="preserve">
Численность населения </t>
    </r>
    <r>
      <rPr>
        <b/>
        <sz val="16"/>
        <rFont val="Arial"/>
        <family val="2"/>
        <charset val="204"/>
      </rPr>
      <t xml:space="preserve">193 </t>
    </r>
    <r>
      <rPr>
        <sz val="16"/>
        <rFont val="Arial"/>
        <family val="2"/>
        <charset val="204"/>
      </rPr>
      <t>чел.</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</si>
  <si>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168,6</t>
    </r>
    <r>
      <rPr>
        <sz val="16"/>
        <rFont val="Arial"/>
        <family val="2"/>
        <charset val="204"/>
      </rPr>
      <t xml:space="preserve"> млн.тг. 
Данные объект заявлен на уточнение республиканского бюджета. Однако,</t>
    </r>
    <r>
      <rPr>
        <b/>
        <u/>
        <sz val="16"/>
        <rFont val="Arial"/>
        <family val="2"/>
        <charset val="204"/>
      </rPr>
      <t xml:space="preserve"> не поддержан Министерством Энергетики .</t>
    </r>
    <r>
      <rPr>
        <sz val="16"/>
        <rFont val="Arial"/>
        <family val="2"/>
        <charset val="204"/>
      </rPr>
      <t xml:space="preserve">
ГЭ </t>
    </r>
    <r>
      <rPr>
        <b/>
        <sz val="16"/>
        <rFont val="Arial"/>
        <family val="2"/>
        <charset val="204"/>
      </rPr>
      <t xml:space="preserve">№ 04-0024/23 от 18 января 2023 года. </t>
    </r>
    <r>
      <rPr>
        <sz val="16"/>
        <rFont val="Arial"/>
        <family val="2"/>
        <charset val="204"/>
      </rPr>
      <t xml:space="preserve">
Общая протяженность -  </t>
    </r>
    <r>
      <rPr>
        <b/>
        <sz val="16"/>
        <rFont val="Arial"/>
        <family val="2"/>
        <charset val="204"/>
      </rPr>
      <t>17,3</t>
    </r>
    <r>
      <rPr>
        <sz val="16"/>
        <rFont val="Arial"/>
        <family val="2"/>
        <charset val="204"/>
      </rPr>
      <t xml:space="preserve"> км.
Нормативный срок </t>
    </r>
    <r>
      <rPr>
        <b/>
        <sz val="16"/>
        <rFont val="Arial"/>
        <family val="2"/>
        <charset val="204"/>
      </rPr>
      <t xml:space="preserve">4 </t>
    </r>
    <r>
      <rPr>
        <sz val="16"/>
        <rFont val="Arial"/>
        <family val="2"/>
        <charset val="204"/>
      </rPr>
      <t xml:space="preserve">месяца.
Точка подключения к магистральному газопроводу высокого давления 
</t>
    </r>
    <r>
      <rPr>
        <b/>
        <sz val="16"/>
        <rFont val="Arial"/>
        <family val="2"/>
        <charset val="204"/>
      </rPr>
      <t>"Актобе-Кобда"</t>
    </r>
    <r>
      <rPr>
        <sz val="16"/>
        <rFont val="Arial"/>
        <family val="2"/>
        <charset val="204"/>
      </rPr>
      <t xml:space="preserve">
Численность населения </t>
    </r>
    <r>
      <rPr>
        <b/>
        <sz val="16"/>
        <rFont val="Arial"/>
        <family val="2"/>
        <charset val="204"/>
      </rPr>
      <t xml:space="preserve">182 </t>
    </r>
    <r>
      <rPr>
        <sz val="16"/>
        <rFont val="Arial"/>
        <family val="2"/>
        <charset val="204"/>
      </rPr>
      <t>чел.</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</si>
  <si>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36,4</t>
    </r>
    <r>
      <rPr>
        <sz val="16"/>
        <rFont val="Arial"/>
        <family val="2"/>
        <charset val="204"/>
      </rPr>
      <t xml:space="preserve"> млн.тг. 
ГЭ </t>
    </r>
    <r>
      <rPr>
        <b/>
        <sz val="16"/>
        <rFont val="Arial"/>
        <family val="2"/>
        <charset val="204"/>
      </rPr>
      <t xml:space="preserve">№ EKZ-0062/22 от 22 июля 2022 года. </t>
    </r>
    <r>
      <rPr>
        <sz val="16"/>
        <rFont val="Arial"/>
        <family val="2"/>
        <charset val="204"/>
      </rPr>
      <t xml:space="preserve">
Общая протяженность -  </t>
    </r>
    <r>
      <rPr>
        <b/>
        <sz val="16"/>
        <rFont val="Arial"/>
        <family val="2"/>
        <charset val="204"/>
      </rPr>
      <t>3</t>
    </r>
    <r>
      <rPr>
        <sz val="16"/>
        <rFont val="Arial"/>
        <family val="2"/>
        <charset val="204"/>
      </rPr>
      <t xml:space="preserve"> км.
Нормативный срок </t>
    </r>
    <r>
      <rPr>
        <b/>
        <sz val="16"/>
        <rFont val="Arial"/>
        <family val="2"/>
        <charset val="204"/>
      </rPr>
      <t>1,5</t>
    </r>
    <r>
      <rPr>
        <sz val="16"/>
        <rFont val="Arial"/>
        <family val="2"/>
        <charset val="204"/>
      </rPr>
      <t xml:space="preserve"> месяцев.
Точка подключения к </t>
    </r>
    <r>
      <rPr>
        <b/>
        <sz val="16"/>
        <rFont val="Arial"/>
        <family val="2"/>
        <charset val="204"/>
      </rPr>
      <t>с.Жанажол</t>
    </r>
    <r>
      <rPr>
        <sz val="16"/>
        <rFont val="Arial"/>
        <family val="2"/>
        <charset val="204"/>
      </rPr>
      <t xml:space="preserve">
Численность населения</t>
    </r>
    <r>
      <rPr>
        <b/>
        <sz val="16"/>
        <rFont val="Arial"/>
        <family val="2"/>
        <charset val="204"/>
      </rPr>
      <t xml:space="preserve"> 96</t>
    </r>
    <r>
      <rPr>
        <sz val="16"/>
        <rFont val="Arial"/>
        <family val="2"/>
        <charset val="204"/>
      </rPr>
      <t xml:space="preserve"> чел.</t>
    </r>
  </si>
  <si>
    <r>
      <t xml:space="preserve">НОВЫЙ ПРОЕКТ.
Стоимость проекта </t>
    </r>
    <r>
      <rPr>
        <b/>
        <sz val="16"/>
        <rFont val="Arial"/>
        <family val="2"/>
        <charset val="204"/>
      </rPr>
      <t>71,9</t>
    </r>
    <r>
      <rPr>
        <sz val="16"/>
        <rFont val="Arial"/>
        <family val="2"/>
        <charset val="204"/>
      </rPr>
      <t xml:space="preserve"> млн.тг. 
ГЭ </t>
    </r>
    <r>
      <rPr>
        <b/>
        <sz val="16"/>
        <rFont val="Arial"/>
        <family val="2"/>
        <charset val="204"/>
      </rPr>
      <t xml:space="preserve">№ EKZ-0061/22 от 22 июля 2022 года. </t>
    </r>
    <r>
      <rPr>
        <sz val="16"/>
        <rFont val="Arial"/>
        <family val="2"/>
        <charset val="204"/>
      </rPr>
      <t xml:space="preserve">
Общая протяженность -  </t>
    </r>
    <r>
      <rPr>
        <b/>
        <sz val="16"/>
        <rFont val="Arial"/>
        <family val="2"/>
        <charset val="204"/>
      </rPr>
      <t xml:space="preserve">6 </t>
    </r>
    <r>
      <rPr>
        <sz val="16"/>
        <rFont val="Arial"/>
        <family val="2"/>
        <charset val="204"/>
      </rPr>
      <t xml:space="preserve">км.
Нормативный срок </t>
    </r>
    <r>
      <rPr>
        <b/>
        <sz val="16"/>
        <rFont val="Arial"/>
        <family val="2"/>
        <charset val="204"/>
      </rPr>
      <t>3</t>
    </r>
    <r>
      <rPr>
        <sz val="16"/>
        <rFont val="Arial"/>
        <family val="2"/>
        <charset val="204"/>
      </rPr>
      <t xml:space="preserve"> месяца.
Точка подключения к</t>
    </r>
    <r>
      <rPr>
        <b/>
        <sz val="16"/>
        <rFont val="Arial"/>
        <family val="2"/>
        <charset val="204"/>
      </rPr>
      <t xml:space="preserve"> с.Карабулак</t>
    </r>
    <r>
      <rPr>
        <sz val="16"/>
        <rFont val="Arial"/>
        <family val="2"/>
        <charset val="204"/>
      </rPr>
      <t xml:space="preserve">
Численность населения</t>
    </r>
    <r>
      <rPr>
        <b/>
        <sz val="16"/>
        <rFont val="Arial"/>
        <family val="2"/>
        <charset val="204"/>
      </rPr>
      <t xml:space="preserve"> 89</t>
    </r>
    <r>
      <rPr>
        <sz val="16"/>
        <rFont val="Arial"/>
        <family val="2"/>
        <charset val="204"/>
      </rPr>
      <t xml:space="preserve"> чел.</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</si>
  <si>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441,5</t>
    </r>
    <r>
      <rPr>
        <sz val="16"/>
        <rFont val="Arial"/>
        <family val="2"/>
        <charset val="204"/>
      </rPr>
      <t xml:space="preserve"> млн.тг. 
В целях своевременного предупреждения подтопления требуется своевременное проведение по возведению системы водоотведения на улицах села Бадамша. 
Данный проект утвежден "Дорожной карты противопаводковых мероприятий на 2021-2023 гг." приказом МЧС № 84 от 10.12.2020 г.
Заключение экспертизы № ABAY-0004/22 от 18.03.2022 г. 
Протяженность водопроводных сетей - </t>
    </r>
    <r>
      <rPr>
        <b/>
        <sz val="16"/>
        <rFont val="Arial"/>
        <family val="2"/>
        <charset val="204"/>
      </rPr>
      <t>6,7</t>
    </r>
    <r>
      <rPr>
        <sz val="16"/>
        <rFont val="Arial"/>
        <family val="2"/>
        <charset val="204"/>
      </rPr>
      <t xml:space="preserve"> км. 
Нормативный срок </t>
    </r>
    <r>
      <rPr>
        <b/>
        <sz val="16"/>
        <rFont val="Arial"/>
        <family val="2"/>
        <charset val="204"/>
      </rPr>
      <t xml:space="preserve">4 </t>
    </r>
    <r>
      <rPr>
        <sz val="16"/>
        <rFont val="Arial"/>
        <family val="2"/>
        <charset val="204"/>
      </rPr>
      <t xml:space="preserve">месяца.
Численность населения </t>
    </r>
    <r>
      <rPr>
        <b/>
        <sz val="16"/>
        <rFont val="Arial"/>
        <family val="2"/>
        <charset val="204"/>
      </rPr>
      <t>5 649</t>
    </r>
    <r>
      <rPr>
        <sz val="16"/>
        <rFont val="Arial"/>
        <family val="2"/>
        <charset val="204"/>
      </rPr>
      <t xml:space="preserve"> чел.</t>
    </r>
  </si>
  <si>
    <r>
      <rPr>
        <b/>
        <sz val="16"/>
        <rFont val="Arial"/>
        <family val="2"/>
        <charset val="204"/>
      </rPr>
      <t>НА ПРОДОЛЖЕНИЕ</t>
    </r>
    <r>
      <rPr>
        <sz val="16"/>
        <rFont val="Arial"/>
        <family val="2"/>
        <charset val="204"/>
      </rPr>
      <t xml:space="preserve">
Договорная стоимость проекта </t>
    </r>
    <r>
      <rPr>
        <b/>
        <sz val="16"/>
        <rFont val="Arial"/>
        <family val="2"/>
        <charset val="204"/>
      </rPr>
      <t xml:space="preserve">5,5 </t>
    </r>
    <r>
      <rPr>
        <sz val="16"/>
        <rFont val="Arial"/>
        <family val="2"/>
        <charset val="204"/>
      </rPr>
      <t xml:space="preserve">млрд.тг. Выделено в 2022 г. 
с гор.бюджета </t>
    </r>
    <r>
      <rPr>
        <b/>
        <sz val="16"/>
        <rFont val="Arial"/>
        <family val="2"/>
        <charset val="204"/>
      </rPr>
      <t>352,0</t>
    </r>
    <r>
      <rPr>
        <sz val="16"/>
        <rFont val="Arial"/>
        <family val="2"/>
        <charset val="204"/>
      </rPr>
      <t xml:space="preserve"> млн.тг. В 2023 году при утверждении выделено 
</t>
    </r>
    <r>
      <rPr>
        <b/>
        <sz val="16"/>
        <rFont val="Arial"/>
        <family val="2"/>
        <charset val="204"/>
      </rPr>
      <t xml:space="preserve">1 </t>
    </r>
    <r>
      <rPr>
        <sz val="16"/>
        <rFont val="Arial"/>
        <family val="2"/>
        <charset val="204"/>
      </rPr>
      <t xml:space="preserve">млрд.тг. 
Заключение экспертизы №АқС-0053/21 от 29.10.2021 г. 
Подрядчик </t>
    </r>
    <r>
      <rPr>
        <b/>
        <sz val="16"/>
        <rFont val="Arial"/>
        <family val="2"/>
        <charset val="204"/>
      </rPr>
      <t xml:space="preserve">ТОО "AЙКОМ Ltd".
</t>
    </r>
    <r>
      <rPr>
        <sz val="16"/>
        <rFont val="Arial"/>
        <family val="2"/>
        <charset val="204"/>
      </rPr>
      <t>Численность населения</t>
    </r>
    <r>
      <rPr>
        <b/>
        <sz val="16"/>
        <rFont val="Arial"/>
        <family val="2"/>
        <charset val="204"/>
      </rPr>
      <t xml:space="preserve"> 525,6 </t>
    </r>
    <r>
      <rPr>
        <sz val="16"/>
        <rFont val="Arial"/>
        <family val="2"/>
        <charset val="204"/>
      </rPr>
      <t>человек.</t>
    </r>
  </si>
  <si>
    <t>ТЕКУЩИЙ БЮДЖЕТ</t>
  </si>
  <si>
    <t>Управление культуры. 
За счет средств местного бюджета.</t>
  </si>
  <si>
    <t>Для ГККП "Актюбинская областная филармония им. Г. Жубановой" приобретение костюмов ансамблей "Акку", детской студии "Саз" , "Арайлы Актобе и Достык Сазы"</t>
  </si>
  <si>
    <t xml:space="preserve">ГККП "Актюбинская областная филармония им. Г. Жубановой"                                                      
- приобретение костюмов ансамбля "Акку" (казахский фольклорный танец "Асыл ана" - 16 комплектов*220 000- 3 520,0 тыс.тг., женские танц.костюмы "Сапура-Томирис" 16 комп.* 220 000- 3 520,0 тыс.тг., женс.танц,костюмы "Аққу-Қаз" 16*220000- 3 520,0 тыс.тг., ж.т.к. "Джигитовка" 16*170 000- 2 720,0 тыс.тг., ж.т.к. "Шығыс" 16*170 000- 2 720,0 тыс.тг., ж.т.к. "Қытай-Лотос" 16*170 000- 2 820,0 тыс.тг.) -18 820,0 тыс.тг;                                                    
- приобретение  сценического костюма участникам детской студии "Саз" (детские костюмы - 40*31 250- 1 250,0 тыс.тг., футболки из ткани паетка - 40* 16 600- 664,0 тыс.тг.) - 1 914,0 тыс.тг;                                                                         
- приобретение костюмов для ансамбля Арайлы актобе и Достык Сазы  (концертные мужские костюмы в национальном стиле - 4,9 млн.тг., концертные женские костюмы в национальном стиле - 5,0 млн.тг., концертные костюмы для ведущего в национальном стиле (женские, мужские) - 1,3 млн.тг., костюмы в национальном стиле для солистов - 2,4 млн.тг.) - 18 000,0 тыс.тг.     
- Музыкальные оборудования - 1 164 413,0 тыс.тг, в т.ч.:                                                       
- приобретение профессионального звукового оборудования - 491 278,0 тыс.тг;                    
- приобретение профессионального аудиоусилителя - 8 754,0 тыс.тг;                                     
- аккустическиий аппарат - 165 193,0 тыс.тг;                                                                          
- светодиодные аппараты  - 499 188,0 тыс.тг.          
Отсутствует техническое заключение о неисправности муз.оборудования.  </t>
  </si>
  <si>
    <t xml:space="preserve">Для ГККП "Областной дом народного творчества"     на проведение фестиваля "ЖаStar" среди сельской творческой молодежи;                                                                                                                  
Капремонт здания, приобретение 10 шт сцен.костюмов                                                                                                                            
            </t>
  </si>
  <si>
    <t xml:space="preserve">ГККП "Областной дом народного творчества"                                                                                                                                                                                                                                                                                                                          - Фестиваль "ЖаStar" среди сельской творческой молодежи (оформление - 628,0 тыс.тг., типографические расходы - 137,0 тыс.тг., гонорар - 120,0 тыс.тг., номинацы - 1 000,0 тыс.тг., услуги фото-видео - 100,0 тыс.тг., др. расходы - 15,0 тыс.тг.)) - 2 000,0 тыс.тг.;                                                                                                                  
- Капремонт здания, имеется ПСД с ГЭ на первом этапе (капремонт здания по причине протекаемости крыши, низкого температурного режима, изношенности здания, имеется ПСД с гос.экспертизой на первом этапе - 407 500,0 тыс.тг. (общая сумма 677,0 млн.тг), здание (1946 г.п.) принято по договору дарения от АО «КазХром»)  - 407 500,0 тыс.тг ;                                           
- приобретение 10 шт сцен.костюмов (поэтам айтыса, мужских 7 шт и женских 3 шт) - 5 180,0 тыс.тг. и инструментов (домбыра) 10 шт - 1 500,0 тыс.тг;                                                                                                                                
                                                                      </t>
  </si>
  <si>
    <r>
      <t>Капитальный ремонт 5 объектов образования, в том числе:</t>
    </r>
    <r>
      <rPr>
        <sz val="16"/>
        <rFont val="Arial"/>
        <family val="2"/>
        <charset val="204"/>
      </rPr>
      <t xml:space="preserve">                                                      </t>
    </r>
    <r>
      <rPr>
        <b/>
        <i/>
        <sz val="16"/>
        <rFont val="Arial"/>
        <family val="2"/>
        <charset val="204"/>
      </rPr>
      <t xml:space="preserve">                                                                                          </t>
    </r>
    <r>
      <rPr>
        <i/>
        <sz val="16"/>
        <rFont val="Arial"/>
        <family val="2"/>
        <charset val="204"/>
      </rPr>
      <t xml:space="preserve">                                                                                                               </t>
    </r>
    <r>
      <rPr>
        <b/>
        <i/>
        <u/>
        <sz val="14"/>
        <rFont val="Arial"/>
        <family val="2"/>
        <charset val="204"/>
      </rPr>
      <t/>
    </r>
  </si>
  <si>
    <t xml:space="preserve">                                                                                                                                                                                                                                                                                                                                                                                                                                                                                                                                                                                                                                                                                                                                                                                                                                                                                                                                                                                                                                                                                                                                                                                                                                                                                                                                                 </t>
  </si>
  <si>
    <t>Баскудуская ОСШ Айтекебийского района</t>
  </si>
  <si>
    <r>
      <t xml:space="preserve">Здание 2007 г.п., проектная мощность - 270 уч., контингент - 113 уч., капремонт не проводился, планируется: ремонт фасада, отмостка, замена полов, внутренняя отделка, усиление наружных стен, отопление и др. 
</t>
    </r>
    <r>
      <rPr>
        <b/>
        <sz val="16"/>
        <color rgb="FF000000"/>
        <rFont val="Arial"/>
        <family val="2"/>
        <charset val="204"/>
      </rPr>
      <t xml:space="preserve">Низкий температурный режим  </t>
    </r>
    <r>
      <rPr>
        <sz val="16"/>
        <color rgb="FF000000"/>
        <rFont val="Arial"/>
        <family val="2"/>
        <charset val="204"/>
      </rPr>
      <t xml:space="preserve">                  </t>
    </r>
  </si>
  <si>
    <t>Эмбинский колледж сферы услуг Мугалжарского района</t>
  </si>
  <si>
    <r>
      <t xml:space="preserve">Здание 1985 г.п., проектная мощность - 306 уч., контингент - 205 уч., капремонт не проводился, планируется: усиление фундамента, ремонт фасада, замена полов, водосточная система, отопление, вентиляция, электроустановочные изделия и др. </t>
    </r>
    <r>
      <rPr>
        <b/>
        <sz val="16"/>
        <color rgb="FF000000"/>
        <rFont val="Arial"/>
        <family val="2"/>
        <charset val="204"/>
      </rPr>
      <t xml:space="preserve">Предлагается при утверждении бюджета на 2024 год </t>
    </r>
    <r>
      <rPr>
        <sz val="16"/>
        <color rgb="FF000000"/>
        <rFont val="Arial"/>
        <family val="2"/>
        <charset val="204"/>
      </rPr>
      <t xml:space="preserve">        </t>
    </r>
  </si>
  <si>
    <t xml:space="preserve"> ДО №6 "Орман ертегі"  р/н Курмыш г.Актобе</t>
  </si>
  <si>
    <r>
      <t xml:space="preserve">Здание 1984 г.п., проектная мощность - 140 уч., контингент - 149 уч., в 2014г. проводился ремонт кровли, планируется: наружная отделка фасада, внутренняя отделка, замена полов, электромонтажные работы, отопление, вентиляция, 
</t>
    </r>
    <r>
      <rPr>
        <b/>
        <sz val="16"/>
        <color rgb="FF000000"/>
        <rFont val="Arial"/>
        <family val="2"/>
        <charset val="204"/>
      </rPr>
      <t xml:space="preserve">Изношенное здание, низкий температурный режим </t>
    </r>
    <r>
      <rPr>
        <sz val="16"/>
        <color rgb="FF000000"/>
        <rFont val="Arial"/>
        <family val="2"/>
        <charset val="204"/>
      </rPr>
      <t xml:space="preserve">     </t>
    </r>
  </si>
  <si>
    <t>Алгинская средняя школа №2 им.В.Пацаева</t>
  </si>
  <si>
    <r>
      <t xml:space="preserve">Здание 1932 г.п., проектная мощность - 650 уч., контингент - 796 уч., в 2016 г. проводился капремонт (ремонт крыши, внутренние и наружные отделочные работы, замена окон и дверей, электросеть), </t>
    </r>
    <r>
      <rPr>
        <b/>
        <sz val="16"/>
        <color rgb="FF000000"/>
        <rFont val="Arial"/>
        <family val="2"/>
        <charset val="204"/>
      </rPr>
      <t>виды работ: отопительная система, двери, полы, кровля, водоснабжения, теплоснабжения и др.</t>
    </r>
    <r>
      <rPr>
        <sz val="16"/>
        <color rgb="FF000000"/>
        <rFont val="Arial"/>
        <family val="2"/>
        <charset val="204"/>
      </rPr>
      <t xml:space="preserve">  
</t>
    </r>
    <r>
      <rPr>
        <b/>
        <sz val="16"/>
        <color rgb="FF000000"/>
        <rFont val="Arial"/>
        <family val="2"/>
        <charset val="204"/>
      </rPr>
      <t xml:space="preserve">Крыша протекает, низкий температурный режим  </t>
    </r>
    <r>
      <rPr>
        <sz val="16"/>
        <color rgb="FF000000"/>
        <rFont val="Arial"/>
        <family val="2"/>
        <charset val="204"/>
      </rPr>
      <t xml:space="preserve">                   </t>
    </r>
  </si>
  <si>
    <t>Разработка ПСД "Капитальный ремонт КГУ "Общеобразовательная средняя школа №67" в ж/м Акшат" г.Актобе</t>
  </si>
  <si>
    <r>
      <t xml:space="preserve">Здание 2017 г.п., проектная мощность - 300 уч., контингент - 331 уч., </t>
    </r>
    <r>
      <rPr>
        <b/>
        <sz val="16"/>
        <color rgb="FF000000"/>
        <rFont val="Arial"/>
        <family val="2"/>
        <charset val="204"/>
      </rPr>
      <t>планируется:</t>
    </r>
    <r>
      <rPr>
        <sz val="16"/>
        <color rgb="FF000000"/>
        <rFont val="Arial"/>
        <family val="2"/>
        <charset val="204"/>
      </rPr>
      <t xml:space="preserve"> цокольная часть, внутренняя и наружная отделка, отмостка, замена дверного блока эвакуационного выхода из спортивного зала, крыша и кровля, водоотводящие каналы территории школы. </t>
    </r>
    <r>
      <rPr>
        <b/>
        <sz val="16"/>
        <color rgb="FF000000"/>
        <rFont val="Arial"/>
        <family val="2"/>
        <charset val="204"/>
      </rPr>
      <t>Ежегодно подтапливается в связи с</t>
    </r>
    <r>
      <rPr>
        <b/>
        <sz val="16"/>
        <color theme="1"/>
        <rFont val="Arial"/>
        <family val="2"/>
        <charset val="204"/>
      </rPr>
      <t xml:space="preserve"> нахождением в низовье.</t>
    </r>
    <r>
      <rPr>
        <sz val="16"/>
        <color rgb="FF000000"/>
        <rFont val="Arial"/>
        <family val="2"/>
        <charset val="204"/>
      </rPr>
      <t xml:space="preserve">     </t>
    </r>
  </si>
  <si>
    <r>
      <rPr>
        <b/>
        <sz val="16"/>
        <rFont val="Arial"/>
        <family val="2"/>
        <charset val="204"/>
      </rPr>
      <t xml:space="preserve">НОВЫЙ ПРОЕКТ.  </t>
    </r>
    <r>
      <rPr>
        <sz val="16"/>
        <rFont val="Arial"/>
        <family val="2"/>
        <charset val="204"/>
      </rPr>
      <t xml:space="preserve">                                                                                                                    Стоимость проекта – </t>
    </r>
    <r>
      <rPr>
        <b/>
        <sz val="16"/>
        <rFont val="Arial"/>
        <family val="2"/>
        <charset val="204"/>
      </rPr>
      <t>144,0</t>
    </r>
    <r>
      <rPr>
        <sz val="16"/>
        <rFont val="Arial"/>
        <family val="2"/>
        <charset val="204"/>
      </rPr>
      <t xml:space="preserve"> млн.тг.                                                                                                                                                 ГЭ № </t>
    </r>
    <r>
      <rPr>
        <b/>
        <sz val="16"/>
        <rFont val="Arial"/>
        <family val="2"/>
        <charset val="204"/>
      </rPr>
      <t>04-0072/22 от 06.04.2022 г</t>
    </r>
    <r>
      <rPr>
        <sz val="16"/>
        <rFont val="Arial"/>
        <family val="2"/>
        <charset val="204"/>
      </rPr>
      <t xml:space="preserve">.                                                                                                                                                                                                                                                                                                                         Общая протяженность </t>
    </r>
    <r>
      <rPr>
        <b/>
        <sz val="16"/>
        <rFont val="Arial"/>
        <family val="2"/>
        <charset val="204"/>
      </rPr>
      <t>18</t>
    </r>
    <r>
      <rPr>
        <sz val="16"/>
        <rFont val="Arial"/>
        <family val="2"/>
        <charset val="204"/>
      </rPr>
      <t xml:space="preserve"> км.
Точка подключения существующий газопровод к </t>
    </r>
    <r>
      <rPr>
        <b/>
        <sz val="16"/>
        <rFont val="Arial"/>
        <family val="2"/>
        <charset val="204"/>
      </rPr>
      <t>с. Жарлы</t>
    </r>
    <r>
      <rPr>
        <sz val="16"/>
        <rFont val="Arial"/>
        <family val="2"/>
        <charset val="204"/>
      </rPr>
      <t xml:space="preserve"> Байганинского района.                  
 Нормативный срок </t>
    </r>
    <r>
      <rPr>
        <b/>
        <sz val="16"/>
        <rFont val="Arial"/>
        <family val="2"/>
        <charset val="204"/>
      </rPr>
      <t>5,8</t>
    </r>
    <r>
      <rPr>
        <sz val="16"/>
        <rFont val="Arial"/>
        <family val="2"/>
        <charset val="204"/>
      </rPr>
      <t xml:space="preserve"> месяцев
Численность населения </t>
    </r>
    <r>
      <rPr>
        <b/>
        <sz val="16"/>
        <rFont val="Arial"/>
        <family val="2"/>
        <charset val="204"/>
      </rPr>
      <t>481</t>
    </r>
    <r>
      <rPr>
        <sz val="16"/>
        <rFont val="Arial"/>
        <family val="2"/>
        <charset val="204"/>
      </rPr>
      <t xml:space="preserve"> человек.</t>
    </r>
  </si>
  <si>
    <t>Строительство пристройки к гимназии № 51 города Актобе, в 12 микрорайоне, дом 37 корпус 1, города Актобе</t>
  </si>
  <si>
    <t>Строительство пристройки к СШ №14 по улице Чапаева, дом 8, города Актобе</t>
  </si>
  <si>
    <t xml:space="preserve">утвержденный </t>
  </si>
  <si>
    <t>уточненный</t>
  </si>
  <si>
    <t>Предусмотрено</t>
  </si>
  <si>
    <t>Строительство средней школы на 320 мест в г.Эмба</t>
  </si>
  <si>
    <t>Ожидается с Фонда</t>
  </si>
  <si>
    <t>Наименование проектов</t>
  </si>
  <si>
    <t xml:space="preserve">Договорная сумма с учетом корректировки </t>
  </si>
  <si>
    <t>Освоено до 2023 года</t>
  </si>
  <si>
    <t>на снятие</t>
  </si>
  <si>
    <r>
      <t xml:space="preserve">Стоимость проекта - 39,1 млн.тг.
Имеется протокол №155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EXP11-0019/22 от 08.07.2022 г.
</t>
    </r>
  </si>
  <si>
    <r>
      <t xml:space="preserve">Стоимость проекта - 36,7 млн.тг.
Имеется протокол №161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ЭС-0012/22 от 19.07.2022 г.
</t>
    </r>
  </si>
  <si>
    <r>
      <t xml:space="preserve">Стоимость проекта - 59,5 млн.тг.
Иммется протокол №169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AS-03/00081 от 28.06.2022 г. г.
</t>
    </r>
  </si>
  <si>
    <r>
      <t xml:space="preserve">Стоимость проекта - 49,2  млн.тг.
Имеется протокол №149 от 29.12.2022г.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PS-0020/22 от 28.03.2022 г.
</t>
    </r>
  </si>
  <si>
    <r>
      <t xml:space="preserve">Стоимость проекта - 32,7 млн.тг.
Имеется протокол №163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ЭС-0007/22 от 27.05.2022 г..
</t>
    </r>
  </si>
  <si>
    <r>
      <t xml:space="preserve">Стоимость проекта - 44,1 млн.тг.
Имеется протокол №165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 UMIT-0041/22 от 26.05.2022 г.
</t>
    </r>
  </si>
  <si>
    <r>
      <t xml:space="preserve">Стоимость проекта - 7,5 млн.тг.
Имеется протокол №168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№EXP11-0030/22 от 03.08.2022 г.
</t>
    </r>
  </si>
  <si>
    <r>
      <t xml:space="preserve">Стоимость проекта - 21,1 млн.тг.
Имеется протокол №148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 04-0287/22 от 08.11.2022 г..
</t>
    </r>
  </si>
  <si>
    <r>
      <t xml:space="preserve">Стоимость проекта - 47,9 млн.тг.
Согласно РКС ПРОТОКОЛ №147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 AEP-0006/22 от 05.12.2022 г.
</t>
    </r>
  </si>
  <si>
    <r>
      <t xml:space="preserve">Стоимость проекта - 184,5 млн.тг.
</t>
    </r>
    <r>
      <rPr>
        <sz val="16"/>
        <rFont val="Arial"/>
        <family val="2"/>
        <charset val="204"/>
      </rPr>
      <t>Действующее здания построено 1960г., Здания не соответствует современным требованиям</t>
    </r>
  </si>
  <si>
    <r>
      <t xml:space="preserve">Стоимость проекта - 48,0 млн.тг.
Имеется протокол №159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EPA-0042/22 от 16.06.2022 г.
</t>
    </r>
  </si>
  <si>
    <r>
      <t xml:space="preserve">Стоимость проекта - 7,9 млн.тг.
Имеется протокол №162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АқС-0027/22 от 15.07.2022 г.
</t>
    </r>
  </si>
  <si>
    <r>
      <rPr>
        <b/>
        <sz val="16"/>
        <rFont val="Arial"/>
        <family val="2"/>
        <charset val="204"/>
      </rPr>
      <t>Стоимость проекта - 6,7 млн.тг.</t>
    </r>
    <r>
      <rPr>
        <sz val="16"/>
        <rFont val="Arial"/>
        <family val="2"/>
        <charset val="204"/>
      </rPr>
      <t xml:space="preserve">
Имеется протокол №151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 EXPKZ-0010/22 от 05.08.2022 г.
</t>
    </r>
  </si>
  <si>
    <r>
      <t xml:space="preserve">Стоимость проекта - 30,2 млн.тг.
Имеется протокол №170 от 29.12.2022г.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EXP11-0018/22 от 08.07.2022 г.
</t>
    </r>
  </si>
  <si>
    <r>
      <t xml:space="preserve">Стоимость проекта - 49,1 млн.тг.
Имеется протокол №171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 xml:space="preserve">"Дорожная карта бизнеса" </t>
    </r>
    <r>
      <rPr>
        <sz val="16"/>
        <rFont val="Arial"/>
        <family val="2"/>
        <charset val="204"/>
      </rPr>
      <t xml:space="preserve">
Экспертиза  № PS-03/00058 от 27.06.2022 г.
</t>
    </r>
  </si>
  <si>
    <r>
      <t xml:space="preserve">Стоимость проекта - 18,3 млн.тг.
Имеется протокол №166 от 29.12.2022. Региоанльного коордиационного совета проектам реализуемых в рамках Единной программы поддержки и развития бизнеса 
</t>
    </r>
    <r>
      <rPr>
        <b/>
        <sz val="16"/>
        <rFont val="Arial"/>
        <family val="2"/>
        <charset val="204"/>
      </rPr>
      <t>"Дорожная карта бизнеса"</t>
    </r>
    <r>
      <rPr>
        <sz val="16"/>
        <rFont val="Arial"/>
        <family val="2"/>
        <charset val="204"/>
      </rPr>
      <t xml:space="preserve"> 
Экспертиза № AQSAR-0004/22 от 28.07.2022 г.
</t>
    </r>
  </si>
  <si>
    <t>Строительство автомобильной дороги улицы А. Молдагуловой  и безымянной улицы в с. Кобда Кобдинского района</t>
  </si>
  <si>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219,4</t>
    </r>
    <r>
      <rPr>
        <sz val="16"/>
        <rFont val="Arial"/>
        <family val="2"/>
        <charset val="204"/>
      </rPr>
      <t xml:space="preserve"> млн.тг. ГЭ</t>
    </r>
    <r>
      <rPr>
        <b/>
        <sz val="16"/>
        <rFont val="Arial"/>
        <family val="2"/>
        <charset val="204"/>
      </rPr>
      <t xml:space="preserve"> № 04-0003/23 от 04.01.2023 г. </t>
    </r>
    <r>
      <rPr>
        <sz val="16"/>
        <rFont val="Arial"/>
        <family val="2"/>
        <charset val="204"/>
      </rPr>
      <t>Общая протяженность -</t>
    </r>
    <r>
      <rPr>
        <b/>
        <sz val="16"/>
        <rFont val="Arial"/>
        <family val="2"/>
        <charset val="204"/>
      </rPr>
      <t>19</t>
    </r>
    <r>
      <rPr>
        <sz val="16"/>
        <rFont val="Arial"/>
        <family val="2"/>
        <charset val="204"/>
      </rPr>
      <t xml:space="preserve"> км. Нормативный срок </t>
    </r>
    <r>
      <rPr>
        <b/>
        <sz val="16"/>
        <rFont val="Arial"/>
        <family val="2"/>
        <charset val="204"/>
      </rPr>
      <t>7</t>
    </r>
    <r>
      <rPr>
        <sz val="16"/>
        <rFont val="Arial"/>
        <family val="2"/>
        <charset val="204"/>
      </rPr>
      <t xml:space="preserve"> месяцев. Точка подключения  к </t>
    </r>
    <r>
      <rPr>
        <b/>
        <sz val="16"/>
        <rFont val="Arial"/>
        <family val="2"/>
        <charset val="204"/>
      </rPr>
      <t>АГРС «Богетсай»</t>
    </r>
    <r>
      <rPr>
        <sz val="16"/>
        <rFont val="Arial"/>
        <family val="2"/>
        <charset val="204"/>
      </rPr>
      <t xml:space="preserve"> Хромтауского района
Численность населения </t>
    </r>
    <r>
      <rPr>
        <b/>
        <sz val="16"/>
        <rFont val="Arial"/>
        <family val="2"/>
        <charset val="204"/>
      </rPr>
      <t xml:space="preserve">135 </t>
    </r>
    <r>
      <rPr>
        <sz val="16"/>
        <rFont val="Arial"/>
        <family val="2"/>
        <charset val="204"/>
      </rPr>
      <t>человек</t>
    </r>
  </si>
  <si>
    <r>
      <rPr>
        <b/>
        <sz val="16"/>
        <rFont val="Arial"/>
        <family val="2"/>
        <charset val="204"/>
      </rPr>
      <t>НОВЫЙ ПРОЕКТ.</t>
    </r>
    <r>
      <rPr>
        <sz val="16"/>
        <rFont val="Arial"/>
        <family val="2"/>
        <charset val="204"/>
      </rPr>
      <t xml:space="preserve">
Стоимость проекта </t>
    </r>
    <r>
      <rPr>
        <b/>
        <sz val="16"/>
        <rFont val="Arial"/>
        <family val="2"/>
        <charset val="204"/>
      </rPr>
      <t>168,6</t>
    </r>
    <r>
      <rPr>
        <sz val="16"/>
        <rFont val="Arial"/>
        <family val="2"/>
        <charset val="204"/>
      </rPr>
      <t xml:space="preserve"> млн.тг. 
Данные объект заявлен на уточнение республиканского бюджета. Однако,</t>
    </r>
    <r>
      <rPr>
        <b/>
        <u/>
        <sz val="16"/>
        <rFont val="Arial"/>
        <family val="2"/>
        <charset val="204"/>
      </rPr>
      <t xml:space="preserve"> не поддержан Министерством Энергетики .</t>
    </r>
    <r>
      <rPr>
        <sz val="16"/>
        <rFont val="Arial"/>
        <family val="2"/>
        <charset val="204"/>
      </rPr>
      <t xml:space="preserve">
ГЭ </t>
    </r>
    <r>
      <rPr>
        <b/>
        <sz val="16"/>
        <rFont val="Arial"/>
        <family val="2"/>
        <charset val="204"/>
      </rPr>
      <t xml:space="preserve">№ 04-0024/23 от 18 января 2023 года. </t>
    </r>
    <r>
      <rPr>
        <sz val="16"/>
        <rFont val="Arial"/>
        <family val="2"/>
        <charset val="204"/>
      </rPr>
      <t xml:space="preserve">
Общая протяженность -  </t>
    </r>
    <r>
      <rPr>
        <b/>
        <sz val="16"/>
        <rFont val="Arial"/>
        <family val="2"/>
        <charset val="204"/>
      </rPr>
      <t>17,3</t>
    </r>
    <r>
      <rPr>
        <sz val="16"/>
        <rFont val="Arial"/>
        <family val="2"/>
        <charset val="204"/>
      </rPr>
      <t xml:space="preserve"> км. Нормативный срок </t>
    </r>
    <r>
      <rPr>
        <b/>
        <sz val="16"/>
        <rFont val="Arial"/>
        <family val="2"/>
        <charset val="204"/>
      </rPr>
      <t xml:space="preserve">4 </t>
    </r>
    <r>
      <rPr>
        <sz val="16"/>
        <rFont val="Arial"/>
        <family val="2"/>
        <charset val="204"/>
      </rPr>
      <t xml:space="preserve">месяца. Точка подключения к магистральному газопроводу высокого давления </t>
    </r>
    <r>
      <rPr>
        <b/>
        <sz val="16"/>
        <rFont val="Arial"/>
        <family val="2"/>
        <charset val="204"/>
      </rPr>
      <t>"Актобе-Кобда"</t>
    </r>
    <r>
      <rPr>
        <sz val="16"/>
        <rFont val="Arial"/>
        <family val="2"/>
        <charset val="204"/>
      </rPr>
      <t xml:space="preserve">
Численность населения </t>
    </r>
    <r>
      <rPr>
        <b/>
        <sz val="16"/>
        <rFont val="Arial"/>
        <family val="2"/>
        <charset val="204"/>
      </rPr>
      <t xml:space="preserve">182 </t>
    </r>
    <r>
      <rPr>
        <sz val="16"/>
        <rFont val="Arial"/>
        <family val="2"/>
        <charset val="204"/>
      </rPr>
      <t>чел.</t>
    </r>
  </si>
  <si>
    <t>Общая стоимость - 303814,0 млн.тг. Нормативная продолжительность строительства - 8 месяцев. Категория автодороги - IV. Данная дорога предназначена для населения (вдоль улицы находятся 30 домов пострадавших от паводка) жилые дома которых разрушены и признаны аварийными. Протяженность - 1,6 км.</t>
  </si>
  <si>
    <r>
      <rPr>
        <b/>
        <sz val="16"/>
        <color rgb="FFFF0000"/>
        <rFont val="Arial"/>
        <family val="2"/>
        <charset val="204"/>
      </rPr>
      <t>НОВЫЙ ПРОЕКТ.</t>
    </r>
    <r>
      <rPr>
        <sz val="16"/>
        <color rgb="FFFF0000"/>
        <rFont val="Arial"/>
        <family val="2"/>
        <charset val="204"/>
      </rPr>
      <t xml:space="preserve">
Стоимость проекта </t>
    </r>
    <r>
      <rPr>
        <b/>
        <sz val="16"/>
        <color rgb="FFFF0000"/>
        <rFont val="Arial"/>
        <family val="2"/>
        <charset val="204"/>
      </rPr>
      <t>219,4</t>
    </r>
    <r>
      <rPr>
        <sz val="16"/>
        <color rgb="FFFF0000"/>
        <rFont val="Arial"/>
        <family val="2"/>
        <charset val="204"/>
      </rPr>
      <t xml:space="preserve"> млн.тг. ГЭ</t>
    </r>
    <r>
      <rPr>
        <b/>
        <sz val="16"/>
        <color rgb="FFFF0000"/>
        <rFont val="Arial"/>
        <family val="2"/>
        <charset val="204"/>
      </rPr>
      <t xml:space="preserve"> № 04-0003/23 от 04.01.2023 г. </t>
    </r>
    <r>
      <rPr>
        <sz val="16"/>
        <color rgb="FFFF0000"/>
        <rFont val="Arial"/>
        <family val="2"/>
        <charset val="204"/>
      </rPr>
      <t>Общая протяженность -</t>
    </r>
    <r>
      <rPr>
        <b/>
        <sz val="16"/>
        <color rgb="FFFF0000"/>
        <rFont val="Arial"/>
        <family val="2"/>
        <charset val="204"/>
      </rPr>
      <t>19</t>
    </r>
    <r>
      <rPr>
        <sz val="16"/>
        <color rgb="FFFF0000"/>
        <rFont val="Arial"/>
        <family val="2"/>
        <charset val="204"/>
      </rPr>
      <t xml:space="preserve"> км. Нормативный срок </t>
    </r>
    <r>
      <rPr>
        <b/>
        <sz val="16"/>
        <color rgb="FFFF0000"/>
        <rFont val="Arial"/>
        <family val="2"/>
        <charset val="204"/>
      </rPr>
      <t>7</t>
    </r>
    <r>
      <rPr>
        <sz val="16"/>
        <color rgb="FFFF0000"/>
        <rFont val="Arial"/>
        <family val="2"/>
        <charset val="204"/>
      </rPr>
      <t xml:space="preserve"> месяцев. Точка подключения  к </t>
    </r>
    <r>
      <rPr>
        <b/>
        <sz val="16"/>
        <color rgb="FFFF0000"/>
        <rFont val="Arial"/>
        <family val="2"/>
        <charset val="204"/>
      </rPr>
      <t>АГРС «Богетсай»</t>
    </r>
    <r>
      <rPr>
        <sz val="16"/>
        <color rgb="FFFF0000"/>
        <rFont val="Arial"/>
        <family val="2"/>
        <charset val="204"/>
      </rPr>
      <t xml:space="preserve"> Хромтауского района
Численность населения </t>
    </r>
    <r>
      <rPr>
        <b/>
        <sz val="16"/>
        <color rgb="FFFF0000"/>
        <rFont val="Arial"/>
        <family val="2"/>
        <charset val="204"/>
      </rPr>
      <t xml:space="preserve">135 </t>
    </r>
    <r>
      <rPr>
        <sz val="16"/>
        <color rgb="FFFF0000"/>
        <rFont val="Arial"/>
        <family val="2"/>
        <charset val="204"/>
      </rPr>
      <t>человек</t>
    </r>
  </si>
  <si>
    <r>
      <rPr>
        <b/>
        <sz val="16"/>
        <color rgb="FFFF0000"/>
        <rFont val="Arial"/>
        <family val="2"/>
        <charset val="204"/>
      </rPr>
      <t>НОВЫЙ ПРОЕКТ.</t>
    </r>
    <r>
      <rPr>
        <sz val="16"/>
        <color rgb="FFFF0000"/>
        <rFont val="Arial"/>
        <family val="2"/>
        <charset val="204"/>
      </rPr>
      <t xml:space="preserve">
Стоимость проекта </t>
    </r>
    <r>
      <rPr>
        <b/>
        <sz val="16"/>
        <color rgb="FFFF0000"/>
        <rFont val="Arial"/>
        <family val="2"/>
        <charset val="204"/>
      </rPr>
      <t>168,6</t>
    </r>
    <r>
      <rPr>
        <sz val="16"/>
        <color rgb="FFFF0000"/>
        <rFont val="Arial"/>
        <family val="2"/>
        <charset val="204"/>
      </rPr>
      <t xml:space="preserve"> млн.тг. 
Данные объект заявлен на уточнение республиканского бюджета. Однако,</t>
    </r>
    <r>
      <rPr>
        <b/>
        <u/>
        <sz val="16"/>
        <color rgb="FFFF0000"/>
        <rFont val="Arial"/>
        <family val="2"/>
        <charset val="204"/>
      </rPr>
      <t xml:space="preserve"> не поддержан Министерством Энергетики .</t>
    </r>
    <r>
      <rPr>
        <sz val="16"/>
        <color rgb="FFFF0000"/>
        <rFont val="Arial"/>
        <family val="2"/>
        <charset val="204"/>
      </rPr>
      <t xml:space="preserve">
ГЭ </t>
    </r>
    <r>
      <rPr>
        <b/>
        <sz val="16"/>
        <color rgb="FFFF0000"/>
        <rFont val="Arial"/>
        <family val="2"/>
        <charset val="204"/>
      </rPr>
      <t xml:space="preserve">№ 04-0024/23 от 18 января 2023 года. </t>
    </r>
    <r>
      <rPr>
        <sz val="16"/>
        <color rgb="FFFF0000"/>
        <rFont val="Arial"/>
        <family val="2"/>
        <charset val="204"/>
      </rPr>
      <t xml:space="preserve">
Общая протяженность -  </t>
    </r>
    <r>
      <rPr>
        <b/>
        <sz val="16"/>
        <color rgb="FFFF0000"/>
        <rFont val="Arial"/>
        <family val="2"/>
        <charset val="204"/>
      </rPr>
      <t>17,3</t>
    </r>
    <r>
      <rPr>
        <sz val="16"/>
        <color rgb="FFFF0000"/>
        <rFont val="Arial"/>
        <family val="2"/>
        <charset val="204"/>
      </rPr>
      <t xml:space="preserve"> км. Нормативный срок </t>
    </r>
    <r>
      <rPr>
        <b/>
        <sz val="16"/>
        <color rgb="FFFF0000"/>
        <rFont val="Arial"/>
        <family val="2"/>
        <charset val="204"/>
      </rPr>
      <t xml:space="preserve">4 </t>
    </r>
    <r>
      <rPr>
        <sz val="16"/>
        <color rgb="FFFF0000"/>
        <rFont val="Arial"/>
        <family val="2"/>
        <charset val="204"/>
      </rPr>
      <t xml:space="preserve">месяца. Точка подключения к магистральному газопроводу высокого давления </t>
    </r>
    <r>
      <rPr>
        <b/>
        <sz val="16"/>
        <color rgb="FFFF0000"/>
        <rFont val="Arial"/>
        <family val="2"/>
        <charset val="204"/>
      </rPr>
      <t>"Актобе-Кобда"</t>
    </r>
    <r>
      <rPr>
        <sz val="16"/>
        <color rgb="FFFF0000"/>
        <rFont val="Arial"/>
        <family val="2"/>
        <charset val="204"/>
      </rPr>
      <t xml:space="preserve">
Численность населения </t>
    </r>
    <r>
      <rPr>
        <b/>
        <sz val="16"/>
        <color rgb="FFFF0000"/>
        <rFont val="Arial"/>
        <family val="2"/>
        <charset val="204"/>
      </rPr>
      <t xml:space="preserve">182 </t>
    </r>
    <r>
      <rPr>
        <sz val="16"/>
        <color rgb="FFFF0000"/>
        <rFont val="Arial"/>
        <family val="2"/>
        <charset val="204"/>
      </rPr>
      <t>чел.</t>
    </r>
  </si>
  <si>
    <t>Строительство сетей газоснабжения в с.Копасор Жанаконысского сельского округа Шалкарского района</t>
  </si>
  <si>
    <r>
      <rPr>
        <b/>
        <sz val="14"/>
        <rFont val="Arial"/>
        <family val="2"/>
        <charset val="204"/>
      </rPr>
      <t>НОВЫЙ ПРОЕКТ.</t>
    </r>
    <r>
      <rPr>
        <sz val="14"/>
        <rFont val="Arial"/>
        <family val="2"/>
        <charset val="204"/>
      </rPr>
      <t xml:space="preserve">
Стоимость проекта </t>
    </r>
    <r>
      <rPr>
        <b/>
        <sz val="14"/>
        <rFont val="Arial"/>
        <family val="2"/>
        <charset val="204"/>
      </rPr>
      <t>372,9</t>
    </r>
    <r>
      <rPr>
        <sz val="14"/>
        <rFont val="Arial"/>
        <family val="2"/>
        <charset val="204"/>
      </rPr>
      <t xml:space="preserve"> млн.тг. 
Данные объект заявлен на уточнение республиканского бюджета. Однако,</t>
    </r>
    <r>
      <rPr>
        <b/>
        <u/>
        <sz val="14"/>
        <rFont val="Arial"/>
        <family val="2"/>
        <charset val="204"/>
      </rPr>
      <t xml:space="preserve"> не поддержан Министерством Энергетики</t>
    </r>
    <r>
      <rPr>
        <sz val="14"/>
        <rFont val="Arial"/>
        <family val="2"/>
        <charset val="204"/>
      </rPr>
      <t xml:space="preserve"> </t>
    </r>
    <r>
      <rPr>
        <b/>
        <sz val="14"/>
        <rFont val="Arial"/>
        <family val="2"/>
        <charset val="204"/>
      </rPr>
      <t>.</t>
    </r>
    <r>
      <rPr>
        <sz val="14"/>
        <rFont val="Arial"/>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</si>
</sst>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8"/>
      <name val="Arial"/>
      <family val="2"/>
      <charset val="204"/>
    </font>
    <font>
      <sz val="18"/>
      <name val="Arial"/>
      <family val="2"/>
      <charset val="204"/>
    </font>
    <font>
      <sz val="18"/>
      <color theme="1"/>
      <name val="Arial"/>
      <family val="2"/>
      <charset val="204"/>
    </font>
    <font>
      <b/>
      <sz val="18"/>
      <color theme="1"/>
      <name val="Arial"/>
      <family val="2"/>
      <charset val="204"/>
    </font>
    <font>
      <i/>
      <sz val="18"/>
      <color theme="1"/>
      <name val="Arial"/>
      <family val="2"/>
      <charset val="204"/>
    </font>
    <font>
      <i/>
      <sz val="16"/>
      <color theme="1"/>
      <name val="Arial"/>
      <family val="2"/>
      <charset val="204"/>
    </font>
    <font>
      <b/>
      <sz val="36"/>
      <name val="Arial"/>
      <family val="2"/>
      <charset val="204"/>
    </font>
    <font>
      <sz val="11"/>
      <color theme="1"/>
      <name val="Calibri"/>
      <family val="2"/>
      <scheme val="minor"/>
    </font>
    <font>
      <sz val="16"/>
      <color theme="1"/>
      <name val="Arial"/>
      <family val="2"/>
      <charset val="204"/>
    </font>
    <font>
      <b/>
      <sz val="16"/>
      <color theme="1"/>
      <name val="Arial"/>
      <family val="2"/>
      <charset val="204"/>
    </font>
    <font>
      <sz val="16"/>
      <name val="Arial"/>
      <family val="2"/>
      <charset val="204"/>
    </font>
    <font>
      <b/>
      <sz val="16"/>
      <name val="Arial"/>
      <family val="2"/>
      <charset val="204"/>
    </font>
    <font>
      <sz val="18"/>
      <color theme="1"/>
      <name val="Calibri"/>
      <family val="2"/>
      <scheme val="minor"/>
    </font>
    <font>
      <b/>
      <i/>
      <sz val="18"/>
      <color theme="1"/>
      <name val="Arial"/>
      <family val="2"/>
      <charset val="204"/>
    </font>
    <font>
      <sz val="18"/>
      <color rgb="FF00B0F0"/>
      <name val="Arial"/>
      <family val="2"/>
      <charset val="204"/>
    </font>
    <font>
      <i/>
      <sz val="16"/>
      <name val="Arial"/>
      <family val="2"/>
      <charset val="204"/>
    </font>
    <font>
      <i/>
      <sz val="18"/>
      <name val="Arial"/>
      <family val="2"/>
      <charset val="204"/>
    </font>
    <font>
      <b/>
      <i/>
      <sz val="18"/>
      <name val="Arial"/>
      <family val="2"/>
      <charset val="204"/>
    </font>
    <font>
      <b/>
      <i/>
      <sz val="18"/>
      <color theme="1"/>
      <name val="Calibri"/>
      <family val="2"/>
      <charset val="204"/>
      <scheme val="minor"/>
    </font>
    <font>
      <i/>
      <sz val="11"/>
      <color theme="1"/>
      <name val="Calibri"/>
      <family val="2"/>
      <charset val="204"/>
      <scheme val="minor"/>
    </font>
    <font>
      <i/>
      <sz val="18"/>
      <color theme="1"/>
      <name val="Calibri"/>
      <family val="2"/>
      <charset val="204"/>
      <scheme val="minor"/>
    </font>
    <font>
      <sz val="16"/>
      <color theme="1"/>
      <name val="Calibri"/>
      <family val="2"/>
      <scheme val="minor"/>
    </font>
    <font>
      <sz val="16"/>
      <color rgb="FFFF0000"/>
      <name val="Calibri"/>
      <family val="2"/>
      <scheme val="minor"/>
    </font>
    <font>
      <sz val="16"/>
      <color rgb="FF00B050"/>
      <name val="Calibri"/>
      <family val="2"/>
      <scheme val="minor"/>
    </font>
    <font>
      <b/>
      <u/>
      <sz val="16"/>
      <color theme="1"/>
      <name val="Arial"/>
      <family val="2"/>
      <charset val="204"/>
    </font>
    <font>
      <sz val="16"/>
      <name val="Calibri"/>
      <family val="2"/>
      <scheme val="minor"/>
    </font>
    <font>
      <sz val="16"/>
      <color rgb="FFFF0000"/>
      <name val="Arial"/>
      <family val="2"/>
      <charset val="204"/>
    </font>
    <font>
      <b/>
      <i/>
      <sz val="16"/>
      <name val="Arial"/>
      <family val="2"/>
      <charset val="204"/>
    </font>
    <font>
      <b/>
      <i/>
      <sz val="18"/>
      <color theme="1"/>
      <name val="Calibri"/>
      <family val="2"/>
      <scheme val="minor"/>
    </font>
    <font>
      <b/>
      <sz val="18"/>
      <color theme="1"/>
      <name val="Calibri"/>
      <family val="2"/>
      <charset val="204"/>
      <scheme val="minor"/>
    </font>
    <font>
      <i/>
      <sz val="11"/>
      <color theme="1"/>
      <name val="Calibri"/>
      <family val="2"/>
      <scheme val="minor"/>
    </font>
    <font>
      <sz val="14"/>
      <color theme="1"/>
      <name val="Calibri"/>
      <family val="2"/>
      <scheme val="minor"/>
    </font>
    <font>
      <sz val="18"/>
      <color rgb="FFFF0000"/>
      <name val="Arial"/>
      <family val="2"/>
      <charset val="204"/>
    </font>
    <font>
      <sz val="28"/>
      <color theme="1"/>
      <name val="Times New Roman"/>
      <family val="1"/>
      <charset val="204"/>
    </font>
    <font>
      <u/>
      <sz val="16"/>
      <color theme="1"/>
      <name val="Arial"/>
      <family val="2"/>
      <charset val="204"/>
    </font>
    <font>
      <b/>
      <i/>
      <sz val="11"/>
      <color theme="1"/>
      <name val="Calibri"/>
      <family val="2"/>
      <scheme val="minor"/>
    </font>
    <font>
      <b/>
      <sz val="24"/>
      <name val="Arial"/>
      <family val="2"/>
      <charset val="204"/>
    </font>
    <font>
      <b/>
      <sz val="14"/>
      <name val="Arial"/>
      <family val="2"/>
      <charset val="204"/>
    </font>
    <font>
      <sz val="14"/>
      <name val="Arial"/>
      <family val="2"/>
      <charset val="204"/>
    </font>
    <font>
      <b/>
      <sz val="14"/>
      <color theme="1"/>
      <name val="Arial"/>
      <family val="2"/>
      <charset val="204"/>
    </font>
    <font>
      <sz val="14"/>
      <color theme="1"/>
      <name val="Arial"/>
      <family val="2"/>
      <charset val="204"/>
    </font>
    <font>
      <b/>
      <u/>
      <sz val="14"/>
      <name val="Arial"/>
      <family val="2"/>
      <charset val="204"/>
    </font>
    <font>
      <i/>
      <sz val="14"/>
      <color theme="1"/>
      <name val="Arial"/>
      <family val="2"/>
      <charset val="204"/>
    </font>
    <font>
      <b/>
      <u/>
      <sz val="16"/>
      <name val="Arial"/>
      <family val="2"/>
      <charset val="204"/>
    </font>
    <font>
      <b/>
      <sz val="22"/>
      <color theme="1"/>
      <name val="Arial"/>
      <family val="2"/>
      <charset val="204"/>
    </font>
    <font>
      <sz val="10"/>
      <color theme="1"/>
      <name val="Arial"/>
      <family val="2"/>
      <charset val="204"/>
    </font>
    <font>
      <b/>
      <sz val="16"/>
      <color theme="1"/>
      <name val="Calibri"/>
      <family val="2"/>
      <scheme val="minor"/>
    </font>
    <font>
      <sz val="16"/>
      <color rgb="FF000000"/>
      <name val="Arial"/>
      <family val="2"/>
      <charset val="204"/>
    </font>
    <font>
      <sz val="16"/>
      <color theme="1"/>
      <name val="Times New Roman"/>
      <family val="1"/>
      <charset val="204"/>
    </font>
    <font>
      <b/>
      <i/>
      <u/>
      <sz val="14"/>
      <name val="Arial"/>
      <family val="2"/>
      <charset val="204"/>
    </font>
    <font>
      <b/>
      <sz val="16"/>
      <color rgb="FF000000"/>
      <name val="Arial"/>
      <family val="2"/>
      <charset val="204"/>
    </font>
    <font>
      <i/>
      <sz val="12"/>
      <color theme="1"/>
      <name val="Arial"/>
      <family val="2"/>
      <charset val="204"/>
    </font>
    <font>
      <b/>
      <sz val="16"/>
      <color rgb="FFFF0000"/>
      <name val="Arial"/>
      <family val="2"/>
      <charset val="204"/>
    </font>
    <font>
      <b/>
      <u/>
      <sz val="16"/>
      <color rgb="FFFF0000"/>
      <name val="Arial"/>
      <family val="2"/>
      <charset val="204"/>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FF"/>
        <bgColor rgb="FFFFFFCC"/>
      </patternFill>
    </fill>
    <fill>
      <patternFill patternType="solid">
        <fgColor theme="6" tint="0.59999389629810485"/>
        <bgColor indexed="64"/>
      </patternFill>
    </fill>
    <fill>
      <patternFill patternType="solid">
        <fgColor theme="4" tint="0.79998168889431442"/>
        <bgColor rgb="FFFFFFCC"/>
      </patternFill>
    </fill>
    <fill>
      <patternFill patternType="solid">
        <fgColor theme="4" tint="0.79998168889431442"/>
        <bgColor rgb="FFFFFF00"/>
      </patternFill>
    </fill>
    <fill>
      <patternFill patternType="solid">
        <fgColor theme="0"/>
        <bgColor rgb="FFFFFF00"/>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4">
    <xf numFmtId="0" fontId="0" fillId="0" borderId="0"/>
    <xf numFmtId="0" fontId="9" fillId="0" borderId="0"/>
    <xf numFmtId="0" fontId="8" fillId="0" borderId="0"/>
    <xf numFmtId="0" fontId="1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351">
    <xf numFmtId="0" fontId="0" fillId="0" borderId="0" xfId="0"/>
    <xf numFmtId="164" fontId="0" fillId="0" borderId="0" xfId="0" applyNumberFormat="1" applyAlignment="1">
      <alignment horizontal="center" vertical="center"/>
    </xf>
    <xf numFmtId="0" fontId="0" fillId="0" borderId="0" xfId="0" applyAlignment="1">
      <alignment horizontal="left"/>
    </xf>
    <xf numFmtId="3" fontId="0" fillId="0" borderId="0" xfId="0" applyNumberFormat="1" applyAlignment="1">
      <alignment horizontal="center" vertical="center"/>
    </xf>
    <xf numFmtId="164" fontId="10" fillId="3" borderId="1" xfId="1"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3"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164"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3" fontId="10" fillId="3" borderId="1" xfId="1" applyNumberFormat="1" applyFont="1" applyFill="1" applyBorder="1" applyAlignment="1">
      <alignment horizontal="center" vertical="center" wrapText="1"/>
    </xf>
    <xf numFmtId="164" fontId="10" fillId="7" borderId="1" xfId="0" applyNumberFormat="1" applyFont="1" applyFill="1" applyBorder="1" applyAlignment="1">
      <alignment horizontal="center" vertical="center" wrapText="1"/>
    </xf>
    <xf numFmtId="164" fontId="10" fillId="7" borderId="1" xfId="1"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4" fontId="13" fillId="3" borderId="1" xfId="0" applyNumberFormat="1" applyFont="1" applyFill="1" applyBorder="1" applyAlignment="1">
      <alignment horizontal="center" vertical="center" wrapText="1"/>
    </xf>
    <xf numFmtId="0" fontId="22" fillId="0" borderId="0" xfId="0" applyFont="1"/>
    <xf numFmtId="164" fontId="10" fillId="7" borderId="1" xfId="1" applyNumberFormat="1" applyFont="1" applyFill="1" applyBorder="1" applyAlignment="1">
      <alignment horizontal="left" vertical="center" wrapText="1"/>
    </xf>
    <xf numFmtId="0" fontId="20" fillId="4" borderId="0" xfId="0" applyFont="1" applyFill="1" applyAlignment="1">
      <alignment horizontal="center" vertical="center" wrapText="1"/>
    </xf>
    <xf numFmtId="1" fontId="10" fillId="3" borderId="1" xfId="1" applyNumberFormat="1" applyFont="1" applyFill="1" applyBorder="1" applyAlignment="1">
      <alignment horizontal="center" vertical="center"/>
    </xf>
    <xf numFmtId="1" fontId="10" fillId="7" borderId="1" xfId="1" applyNumberFormat="1" applyFont="1" applyFill="1" applyBorder="1" applyAlignment="1">
      <alignment horizontal="center" vertical="center"/>
    </xf>
    <xf numFmtId="0" fontId="10"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3" fontId="0" fillId="4" borderId="0" xfId="0" applyNumberFormat="1" applyFill="1" applyAlignment="1">
      <alignment horizontal="center" vertical="center"/>
    </xf>
    <xf numFmtId="0" fontId="0" fillId="4" borderId="0" xfId="0" applyFill="1" applyAlignment="1">
      <alignment horizontal="left"/>
    </xf>
    <xf numFmtId="164" fontId="0" fillId="4" borderId="0" xfId="0" applyNumberFormat="1" applyFill="1" applyAlignment="1">
      <alignment horizontal="center" vertical="center"/>
    </xf>
    <xf numFmtId="0" fontId="0" fillId="4" borderId="0" xfId="0" applyFill="1"/>
    <xf numFmtId="3" fontId="23" fillId="5" borderId="1" xfId="0" applyNumberFormat="1" applyFont="1" applyFill="1" applyBorder="1" applyAlignment="1">
      <alignment horizontal="center" vertical="center"/>
    </xf>
    <xf numFmtId="164" fontId="27" fillId="5" borderId="1" xfId="1" applyNumberFormat="1" applyFont="1" applyFill="1" applyBorder="1" applyAlignment="1">
      <alignment horizontal="left" vertical="center" wrapText="1"/>
    </xf>
    <xf numFmtId="164" fontId="27" fillId="5" borderId="1" xfId="1" applyNumberFormat="1" applyFont="1" applyFill="1" applyBorder="1" applyAlignment="1">
      <alignment horizontal="center" vertical="center" wrapText="1"/>
    </xf>
    <xf numFmtId="0" fontId="23" fillId="5" borderId="1" xfId="0" applyFont="1" applyFill="1" applyBorder="1"/>
    <xf numFmtId="0" fontId="28" fillId="5" borderId="0" xfId="0" applyFont="1" applyFill="1"/>
    <xf numFmtId="0" fontId="14" fillId="5" borderId="1" xfId="0" applyFont="1" applyFill="1" applyBorder="1"/>
    <xf numFmtId="0" fontId="29" fillId="5" borderId="0" xfId="0" applyFont="1" applyFill="1"/>
    <xf numFmtId="1" fontId="27" fillId="5" borderId="1" xfId="1" applyNumberFormat="1" applyFont="1" applyFill="1" applyBorder="1" applyAlignment="1">
      <alignment horizontal="center" vertical="center"/>
    </xf>
    <xf numFmtId="0" fontId="27" fillId="5" borderId="1" xfId="0" applyFont="1" applyFill="1" applyBorder="1" applyAlignment="1">
      <alignment horizontal="left" vertical="center" wrapText="1"/>
    </xf>
    <xf numFmtId="164" fontId="27" fillId="5" borderId="1" xfId="0" applyNumberFormat="1" applyFont="1" applyFill="1" applyBorder="1" applyAlignment="1">
      <alignment horizontal="center" vertical="center" wrapText="1"/>
    </xf>
    <xf numFmtId="0" fontId="26" fillId="5" borderId="1" xfId="0" applyFont="1" applyFill="1" applyBorder="1" applyAlignment="1">
      <alignment horizontal="center" vertical="center" wrapText="1"/>
    </xf>
    <xf numFmtId="0" fontId="30" fillId="5" borderId="0" xfId="0" applyFont="1" applyFill="1"/>
    <xf numFmtId="0" fontId="23" fillId="5" borderId="1" xfId="0" applyFont="1" applyFill="1" applyBorder="1" applyAlignment="1">
      <alignment horizontal="center" vertical="center" wrapText="1"/>
    </xf>
    <xf numFmtId="164" fontId="23" fillId="5" borderId="1" xfId="0" applyNumberFormat="1" applyFont="1" applyFill="1" applyBorder="1" applyAlignment="1">
      <alignment horizontal="center" vertical="center" wrapText="1"/>
    </xf>
    <xf numFmtId="0" fontId="23" fillId="5" borderId="1" xfId="0" applyFont="1" applyFill="1" applyBorder="1" applyAlignment="1">
      <alignment horizontal="left" vertical="center" wrapText="1"/>
    </xf>
    <xf numFmtId="0" fontId="25" fillId="5" borderId="0" xfId="0" applyFont="1" applyFill="1" applyAlignment="1">
      <alignment horizontal="left" vertical="center" wrapText="1"/>
    </xf>
    <xf numFmtId="0" fontId="29" fillId="5" borderId="0" xfId="0" applyFont="1" applyFill="1" applyAlignment="1">
      <alignment horizontal="left"/>
    </xf>
    <xf numFmtId="1" fontId="13" fillId="3" borderId="1" xfId="0" applyNumberFormat="1" applyFont="1" applyFill="1" applyBorder="1" applyAlignment="1">
      <alignment horizontal="center" vertical="center" wrapText="1"/>
    </xf>
    <xf numFmtId="3"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top" wrapText="1"/>
    </xf>
    <xf numFmtId="0" fontId="31" fillId="0" borderId="0" xfId="0" applyFont="1"/>
    <xf numFmtId="164" fontId="20" fillId="4" borderId="1" xfId="1" applyNumberFormat="1" applyFont="1" applyFill="1" applyBorder="1" applyAlignment="1">
      <alignment horizontal="left" vertical="center" wrapText="1"/>
    </xf>
    <xf numFmtId="164"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164"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32" fillId="0" borderId="0" xfId="0" applyFont="1"/>
    <xf numFmtId="164" fontId="18" fillId="4" borderId="1" xfId="0" applyNumberFormat="1" applyFont="1" applyFill="1" applyBorder="1" applyAlignment="1">
      <alignment horizontal="center" vertical="center"/>
    </xf>
    <xf numFmtId="0" fontId="18" fillId="4" borderId="1" xfId="0" applyFont="1" applyFill="1" applyBorder="1" applyAlignment="1">
      <alignment horizontal="center" vertical="center" wrapText="1"/>
    </xf>
    <xf numFmtId="0" fontId="20" fillId="0" borderId="1" xfId="0" applyFont="1" applyBorder="1" applyAlignment="1">
      <alignment horizontal="center" vertical="top" wrapText="1"/>
    </xf>
    <xf numFmtId="164" fontId="1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18" fillId="4" borderId="1" xfId="0" applyNumberFormat="1" applyFont="1" applyFill="1" applyBorder="1" applyAlignment="1">
      <alignment horizontal="center" vertical="center"/>
    </xf>
    <xf numFmtId="0" fontId="33" fillId="0" borderId="0" xfId="0" applyFont="1"/>
    <xf numFmtId="164" fontId="18"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31" fillId="4" borderId="0" xfId="0" applyFont="1" applyFill="1"/>
    <xf numFmtId="0" fontId="35" fillId="5" borderId="0" xfId="0" applyFont="1" applyFill="1"/>
    <xf numFmtId="0" fontId="33" fillId="5" borderId="0" xfId="0" applyFont="1" applyFill="1"/>
    <xf numFmtId="0" fontId="33" fillId="4" borderId="0" xfId="0" applyFont="1" applyFill="1"/>
    <xf numFmtId="3" fontId="20" fillId="0" borderId="1" xfId="0" applyNumberFormat="1" applyFont="1" applyBorder="1" applyAlignment="1">
      <alignment horizontal="center" vertical="center"/>
    </xf>
    <xf numFmtId="164" fontId="20" fillId="4" borderId="1" xfId="0" applyNumberFormat="1"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0" fontId="19" fillId="0" borderId="1" xfId="0" applyFont="1" applyBorder="1" applyAlignment="1">
      <alignment horizontal="center" vertical="top" wrapText="1"/>
    </xf>
    <xf numFmtId="0" fontId="18" fillId="0" borderId="1" xfId="0" applyFont="1" applyBorder="1" applyAlignment="1">
      <alignment vertical="center" wrapText="1"/>
    </xf>
    <xf numFmtId="0" fontId="31" fillId="0" borderId="0" xfId="0" applyFont="1" applyAlignment="1">
      <alignment wrapText="1"/>
    </xf>
    <xf numFmtId="1" fontId="20" fillId="4" borderId="1" xfId="1" applyNumberFormat="1" applyFont="1" applyFill="1" applyBorder="1" applyAlignment="1">
      <alignment horizontal="center" vertical="center"/>
    </xf>
    <xf numFmtId="164" fontId="20" fillId="4" borderId="1" xfId="0" applyNumberFormat="1" applyFont="1" applyFill="1" applyBorder="1" applyAlignment="1">
      <alignment horizontal="center" vertical="center" wrapText="1"/>
    </xf>
    <xf numFmtId="1" fontId="18" fillId="4" borderId="1" xfId="6" applyNumberFormat="1" applyFont="1" applyFill="1" applyBorder="1" applyAlignment="1">
      <alignment horizontal="center" vertical="center"/>
    </xf>
    <xf numFmtId="0" fontId="20" fillId="0" borderId="1" xfId="6" applyFont="1" applyBorder="1" applyAlignment="1">
      <alignment horizontal="left" vertical="center" wrapText="1"/>
    </xf>
    <xf numFmtId="0" fontId="20" fillId="0" borderId="1" xfId="3" applyFont="1" applyBorder="1" applyAlignment="1">
      <alignment horizontal="center" vertical="center" wrapText="1"/>
    </xf>
    <xf numFmtId="1" fontId="18" fillId="0" borderId="1" xfId="6" applyNumberFormat="1" applyFont="1" applyBorder="1" applyAlignment="1">
      <alignment horizontal="center" vertical="center"/>
    </xf>
    <xf numFmtId="1" fontId="20" fillId="0" borderId="1" xfId="1" applyNumberFormat="1" applyFont="1" applyBorder="1" applyAlignment="1">
      <alignment horizontal="center" vertical="center"/>
    </xf>
    <xf numFmtId="1" fontId="20" fillId="0" borderId="1" xfId="1" applyNumberFormat="1" applyFont="1" applyBorder="1" applyAlignment="1">
      <alignment horizontal="center" vertical="center" wrapText="1"/>
    </xf>
    <xf numFmtId="1" fontId="20" fillId="4" borderId="1" xfId="1" applyNumberFormat="1" applyFont="1" applyFill="1" applyBorder="1" applyAlignment="1">
      <alignment horizontal="center" vertical="center" wrapText="1"/>
    </xf>
    <xf numFmtId="0" fontId="20" fillId="4" borderId="1" xfId="6" applyFont="1" applyFill="1" applyBorder="1" applyAlignment="1">
      <alignment horizontal="left" vertical="center" wrapText="1"/>
    </xf>
    <xf numFmtId="0" fontId="18" fillId="0" borderId="1" xfId="6" applyFont="1" applyBorder="1" applyAlignment="1">
      <alignment horizontal="center" vertical="center" wrapText="1"/>
    </xf>
    <xf numFmtId="0" fontId="20" fillId="4" borderId="1" xfId="3" applyFont="1" applyFill="1" applyBorder="1" applyAlignment="1">
      <alignment horizontal="center" vertical="center" wrapText="1"/>
    </xf>
    <xf numFmtId="0" fontId="18" fillId="4" borderId="1" xfId="3" applyFont="1" applyFill="1" applyBorder="1" applyAlignment="1">
      <alignment horizontal="center" vertical="top" wrapText="1"/>
    </xf>
    <xf numFmtId="0" fontId="18" fillId="4" borderId="1" xfId="3" applyFont="1" applyFill="1" applyBorder="1" applyAlignment="1">
      <alignment horizontal="center" vertical="center" wrapText="1"/>
    </xf>
    <xf numFmtId="0" fontId="21" fillId="0" borderId="1" xfId="3" applyFont="1" applyBorder="1" applyAlignment="1">
      <alignment horizontal="center" vertical="center" wrapText="1"/>
    </xf>
    <xf numFmtId="1" fontId="18" fillId="4" borderId="1" xfId="1" applyNumberFormat="1" applyFont="1" applyFill="1" applyBorder="1" applyAlignment="1">
      <alignment horizontal="center" vertical="center"/>
    </xf>
    <xf numFmtId="164" fontId="18" fillId="4" borderId="1" xfId="1" applyNumberFormat="1" applyFont="1" applyFill="1" applyBorder="1" applyAlignment="1">
      <alignment horizontal="left" vertical="center" wrapText="1"/>
    </xf>
    <xf numFmtId="0" fontId="31" fillId="5" borderId="0" xfId="0" applyFont="1" applyFill="1"/>
    <xf numFmtId="0" fontId="19" fillId="0" borderId="1" xfId="0" applyFont="1" applyBorder="1" applyAlignment="1">
      <alignment horizontal="center" wrapText="1"/>
    </xf>
    <xf numFmtId="0" fontId="18" fillId="0" borderId="1" xfId="0" applyFont="1" applyBorder="1" applyAlignment="1">
      <alignment horizontal="center" wrapText="1"/>
    </xf>
    <xf numFmtId="0" fontId="29" fillId="0" borderId="0" xfId="0" applyFont="1" applyFill="1"/>
    <xf numFmtId="1" fontId="11" fillId="0" borderId="1" xfId="1" applyNumberFormat="1" applyFont="1" applyFill="1" applyBorder="1" applyAlignment="1">
      <alignment horizontal="center" vertical="center"/>
    </xf>
    <xf numFmtId="0" fontId="25" fillId="0" borderId="0" xfId="0" applyFont="1" applyFill="1" applyAlignment="1">
      <alignment horizontal="left" vertical="center" wrapText="1"/>
    </xf>
    <xf numFmtId="0" fontId="29" fillId="0" borderId="0" xfId="0" applyFont="1" applyFill="1" applyAlignment="1">
      <alignment horizontal="left"/>
    </xf>
    <xf numFmtId="0" fontId="18" fillId="0" borderId="1" xfId="0" applyFont="1" applyFill="1" applyBorder="1" applyAlignment="1">
      <alignment horizontal="center" vertical="center" wrapText="1"/>
    </xf>
    <xf numFmtId="164" fontId="20" fillId="5" borderId="1" xfId="6" applyNumberFormat="1" applyFont="1" applyFill="1" applyBorder="1" applyAlignment="1">
      <alignment horizontal="center" vertical="center" wrapText="1"/>
    </xf>
    <xf numFmtId="0" fontId="10" fillId="2" borderId="1" xfId="1" applyFont="1" applyFill="1" applyBorder="1" applyAlignment="1">
      <alignment horizontal="center" vertical="center"/>
    </xf>
    <xf numFmtId="164"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3" fontId="23" fillId="6" borderId="1" xfId="0" applyNumberFormat="1" applyFont="1" applyFill="1" applyBorder="1" applyAlignment="1">
      <alignment horizontal="center" vertical="center"/>
    </xf>
    <xf numFmtId="164" fontId="27" fillId="6" borderId="1" xfId="1" applyNumberFormat="1" applyFont="1" applyFill="1" applyBorder="1" applyAlignment="1">
      <alignment horizontal="left" vertical="center" wrapText="1"/>
    </xf>
    <xf numFmtId="164" fontId="27" fillId="6" borderId="1" xfId="1" applyNumberFormat="1" applyFont="1" applyFill="1" applyBorder="1" applyAlignment="1">
      <alignment horizontal="center" vertical="center" wrapText="1"/>
    </xf>
    <xf numFmtId="0" fontId="23" fillId="6" borderId="1" xfId="0" applyFont="1" applyFill="1" applyBorder="1"/>
    <xf numFmtId="0" fontId="38" fillId="6" borderId="0" xfId="0" applyFont="1" applyFill="1"/>
    <xf numFmtId="0" fontId="23" fillId="6" borderId="1" xfId="0" applyFont="1" applyFill="1" applyBorder="1" applyAlignment="1">
      <alignment horizontal="center" vertical="center"/>
    </xf>
    <xf numFmtId="0" fontId="39" fillId="5" borderId="0" xfId="0" applyFont="1" applyFill="1" applyAlignment="1">
      <alignment horizontal="center" vertical="center"/>
    </xf>
    <xf numFmtId="0" fontId="23" fillId="6" borderId="1" xfId="0" applyFont="1" applyFill="1" applyBorder="1" applyAlignment="1">
      <alignment horizontal="left" vertical="center"/>
    </xf>
    <xf numFmtId="164" fontId="23" fillId="6" borderId="1" xfId="0" applyNumberFormat="1" applyFont="1" applyFill="1" applyBorder="1" applyAlignment="1">
      <alignment horizontal="center" vertical="center"/>
    </xf>
    <xf numFmtId="164" fontId="27" fillId="8" borderId="1" xfId="1" applyNumberFormat="1" applyFont="1" applyFill="1" applyBorder="1" applyAlignment="1">
      <alignment horizontal="left" vertical="center" wrapText="1"/>
    </xf>
    <xf numFmtId="164" fontId="27" fillId="8" borderId="1" xfId="1" applyNumberFormat="1" applyFont="1" applyFill="1" applyBorder="1" applyAlignment="1">
      <alignment horizontal="center" vertical="center" wrapText="1"/>
    </xf>
    <xf numFmtId="0" fontId="23" fillId="8" borderId="1" xfId="0" applyFont="1" applyFill="1" applyBorder="1"/>
    <xf numFmtId="0" fontId="38" fillId="8" borderId="0" xfId="0" applyFont="1" applyFill="1"/>
    <xf numFmtId="3" fontId="27" fillId="8" borderId="1" xfId="1"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4" fillId="6" borderId="1" xfId="0" applyFont="1" applyFill="1" applyBorder="1"/>
    <xf numFmtId="0" fontId="40" fillId="6" borderId="0" xfId="0" applyFont="1" applyFill="1"/>
    <xf numFmtId="164" fontId="20" fillId="0" borderId="1" xfId="1" applyNumberFormat="1" applyFont="1" applyFill="1" applyBorder="1" applyAlignment="1">
      <alignment horizontal="center" vertical="center" wrapText="1"/>
    </xf>
    <xf numFmtId="0" fontId="0" fillId="0" borderId="0" xfId="0" applyBorder="1"/>
    <xf numFmtId="0" fontId="22" fillId="0" borderId="0" xfId="0" applyFont="1" applyBorder="1"/>
    <xf numFmtId="164"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41" fillId="0" borderId="0" xfId="0" applyFont="1"/>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22" fillId="4" borderId="0" xfId="0" applyFont="1" applyFill="1"/>
    <xf numFmtId="0" fontId="41" fillId="4" borderId="0" xfId="0" applyFont="1" applyFill="1"/>
    <xf numFmtId="1" fontId="11" fillId="0" borderId="1" xfId="1" applyNumberFormat="1" applyFont="1" applyBorder="1" applyAlignment="1">
      <alignment horizontal="center" vertical="center"/>
    </xf>
    <xf numFmtId="165" fontId="11" fillId="0" borderId="1" xfId="1" applyNumberFormat="1" applyFont="1" applyBorder="1" applyAlignment="1">
      <alignment horizontal="center" vertical="center" wrapText="1"/>
    </xf>
    <xf numFmtId="1" fontId="11" fillId="0" borderId="1" xfId="1" applyNumberFormat="1" applyFont="1" applyBorder="1" applyAlignment="1">
      <alignment vertical="center"/>
    </xf>
    <xf numFmtId="1" fontId="11" fillId="0" borderId="1" xfId="1" applyNumberFormat="1" applyFont="1" applyBorder="1" applyAlignment="1">
      <alignment horizontal="center" vertical="center" wrapText="1"/>
    </xf>
    <xf numFmtId="165" fontId="11" fillId="4" borderId="1" xfId="1" applyNumberFormat="1" applyFont="1" applyFill="1" applyBorder="1" applyAlignment="1">
      <alignment vertical="center"/>
    </xf>
    <xf numFmtId="1" fontId="11" fillId="4" borderId="1" xfId="1" applyNumberFormat="1" applyFont="1" applyFill="1" applyBorder="1" applyAlignment="1">
      <alignment horizontal="center" vertical="center" wrapText="1"/>
    </xf>
    <xf numFmtId="1" fontId="12" fillId="0" borderId="1" xfId="11" applyNumberFormat="1" applyFont="1" applyFill="1" applyBorder="1" applyAlignment="1">
      <alignment horizontal="center" vertical="center"/>
    </xf>
    <xf numFmtId="0" fontId="11" fillId="0" borderId="1" xfId="11" applyFont="1" applyFill="1" applyBorder="1" applyAlignment="1">
      <alignment horizontal="left" vertical="center" wrapText="1"/>
    </xf>
    <xf numFmtId="164" fontId="11" fillId="0" borderId="1" xfId="11"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4" borderId="1" xfId="11" applyFont="1" applyFill="1" applyBorder="1" applyAlignment="1">
      <alignment horizontal="left" vertical="center" wrapText="1"/>
    </xf>
    <xf numFmtId="164" fontId="11" fillId="4" borderId="1" xfId="11" applyNumberFormat="1" applyFont="1" applyFill="1" applyBorder="1" applyAlignment="1">
      <alignment horizontal="center" vertical="center" wrapText="1"/>
    </xf>
    <xf numFmtId="0" fontId="11" fillId="4" borderId="1" xfId="3"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4" borderId="1" xfId="3" applyFont="1" applyFill="1" applyBorder="1" applyAlignment="1">
      <alignment horizontal="center" vertical="top" wrapText="1"/>
    </xf>
    <xf numFmtId="0" fontId="43" fillId="4" borderId="0" xfId="0" applyFont="1" applyFill="1"/>
    <xf numFmtId="0" fontId="10" fillId="0" borderId="1" xfId="3" applyFont="1" applyFill="1" applyBorder="1" applyAlignment="1">
      <alignment horizontal="center" vertical="center" wrapText="1"/>
    </xf>
    <xf numFmtId="1" fontId="11" fillId="4" borderId="1" xfId="1" applyNumberFormat="1" applyFont="1" applyFill="1" applyBorder="1" applyAlignment="1">
      <alignment horizontal="center" vertical="center"/>
    </xf>
    <xf numFmtId="164" fontId="11"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0" fillId="5" borderId="0" xfId="0" applyFill="1" applyBorder="1"/>
    <xf numFmtId="0" fontId="0" fillId="5" borderId="0" xfId="0" applyFill="1"/>
    <xf numFmtId="0" fontId="11" fillId="5"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3" fontId="10" fillId="7" borderId="1" xfId="1" applyNumberFormat="1" applyFont="1" applyFill="1" applyBorder="1" applyAlignment="1">
      <alignment horizontal="center" vertical="center" wrapText="1"/>
    </xf>
    <xf numFmtId="164" fontId="11" fillId="7" borderId="1" xfId="1" applyNumberFormat="1" applyFont="1" applyFill="1" applyBorder="1" applyAlignment="1">
      <alignment horizontal="center" vertical="center" wrapText="1"/>
    </xf>
    <xf numFmtId="0" fontId="11" fillId="4" borderId="1" xfId="11" applyFont="1" applyFill="1" applyBorder="1" applyAlignment="1">
      <alignment horizontal="center" vertical="center" wrapText="1"/>
    </xf>
    <xf numFmtId="164" fontId="11" fillId="0" borderId="1" xfId="11" applyNumberFormat="1" applyFont="1" applyBorder="1" applyAlignment="1">
      <alignment horizontal="center" vertical="center" wrapText="1"/>
    </xf>
    <xf numFmtId="0" fontId="12" fillId="0" borderId="1" xfId="11" applyFont="1" applyBorder="1" applyAlignment="1">
      <alignment horizontal="center" vertical="center" wrapText="1"/>
    </xf>
    <xf numFmtId="0" fontId="20" fillId="4" borderId="0" xfId="0"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3" fontId="22" fillId="4" borderId="0" xfId="0" applyNumberFormat="1" applyFont="1" applyFill="1" applyAlignment="1">
      <alignment horizontal="center" vertical="center"/>
    </xf>
    <xf numFmtId="0" fontId="22" fillId="4" borderId="0" xfId="0" applyFont="1" applyFill="1" applyAlignment="1">
      <alignment horizontal="left"/>
    </xf>
    <xf numFmtId="164" fontId="22" fillId="4" borderId="0" xfId="0" applyNumberFormat="1" applyFont="1" applyFill="1" applyAlignment="1">
      <alignment horizontal="center" vertical="center"/>
    </xf>
    <xf numFmtId="3" fontId="22" fillId="0" borderId="0" xfId="0" applyNumberFormat="1" applyFont="1" applyAlignment="1">
      <alignment horizontal="center" vertical="center"/>
    </xf>
    <xf numFmtId="0" fontId="22" fillId="0" borderId="0" xfId="0" applyFont="1" applyAlignment="1">
      <alignment horizontal="left"/>
    </xf>
    <xf numFmtId="164" fontId="22" fillId="0" borderId="0" xfId="0" applyNumberFormat="1" applyFont="1" applyAlignment="1">
      <alignment horizontal="center" vertical="center"/>
    </xf>
    <xf numFmtId="0" fontId="45" fillId="6" borderId="0" xfId="0" applyFont="1" applyFill="1"/>
    <xf numFmtId="3" fontId="23" fillId="7" borderId="1" xfId="0" applyNumberFormat="1" applyFont="1" applyFill="1" applyBorder="1" applyAlignment="1">
      <alignment horizontal="center" vertical="center"/>
    </xf>
    <xf numFmtId="164" fontId="27" fillId="7" borderId="1" xfId="1" applyNumberFormat="1" applyFont="1" applyFill="1" applyBorder="1" applyAlignment="1">
      <alignment horizontal="left" vertical="center" wrapText="1"/>
    </xf>
    <xf numFmtId="164" fontId="27" fillId="7" borderId="1" xfId="1" applyNumberFormat="1" applyFont="1" applyFill="1" applyBorder="1" applyAlignment="1">
      <alignment horizontal="center" vertical="center" wrapText="1"/>
    </xf>
    <xf numFmtId="0" fontId="23" fillId="7" borderId="1" xfId="0" applyFont="1" applyFill="1" applyBorder="1"/>
    <xf numFmtId="0" fontId="38" fillId="7" borderId="0" xfId="0" applyFont="1" applyFill="1"/>
    <xf numFmtId="164" fontId="20" fillId="5" borderId="1" xfId="0" applyNumberFormat="1" applyFont="1" applyFill="1" applyBorder="1" applyAlignment="1">
      <alignment horizontal="center" vertical="center" wrapText="1"/>
    </xf>
    <xf numFmtId="164" fontId="11" fillId="5" borderId="1" xfId="11" applyNumberFormat="1" applyFont="1" applyFill="1" applyBorder="1" applyAlignment="1">
      <alignment horizontal="center" vertical="center" wrapText="1"/>
    </xf>
    <xf numFmtId="1" fontId="23" fillId="7" borderId="1" xfId="0" applyNumberFormat="1" applyFont="1" applyFill="1" applyBorder="1" applyAlignment="1">
      <alignment horizontal="center" vertical="center" wrapText="1"/>
    </xf>
    <xf numFmtId="0" fontId="27" fillId="7" borderId="1" xfId="0" applyFont="1" applyFill="1" applyBorder="1" applyAlignment="1">
      <alignment horizontal="left" vertical="center" wrapText="1"/>
    </xf>
    <xf numFmtId="164"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5" fillId="4" borderId="0" xfId="0" applyFont="1" applyFill="1" applyAlignment="1">
      <alignment horizontal="center" vertical="center" wrapText="1"/>
    </xf>
    <xf numFmtId="0" fontId="40" fillId="0" borderId="0" xfId="0" applyFont="1"/>
    <xf numFmtId="0" fontId="21" fillId="4" borderId="1" xfId="0" applyFont="1" applyFill="1" applyBorder="1" applyAlignment="1">
      <alignment horizontal="center" vertical="center" wrapText="1"/>
    </xf>
    <xf numFmtId="0" fontId="25" fillId="5" borderId="0" xfId="0" applyFont="1" applyFill="1" applyAlignment="1">
      <alignment horizontal="center" vertical="center" wrapText="1"/>
    </xf>
    <xf numFmtId="0" fontId="40" fillId="5" borderId="0" xfId="0" applyFont="1" applyFill="1"/>
    <xf numFmtId="164" fontId="18" fillId="0" borderId="1" xfId="1"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3" fontId="47" fillId="2" borderId="3" xfId="1" applyNumberFormat="1" applyFont="1" applyFill="1" applyBorder="1" applyAlignment="1">
      <alignment horizontal="center" vertical="center"/>
    </xf>
    <xf numFmtId="0" fontId="47" fillId="2" borderId="3" xfId="1" applyFont="1" applyFill="1" applyBorder="1" applyAlignment="1">
      <alignment horizontal="center" vertical="center"/>
    </xf>
    <xf numFmtId="164" fontId="47" fillId="2" borderId="1" xfId="1" applyNumberFormat="1" applyFont="1" applyFill="1" applyBorder="1" applyAlignment="1">
      <alignment horizontal="center" vertical="center" wrapText="1"/>
    </xf>
    <xf numFmtId="0" fontId="47" fillId="2" borderId="1" xfId="1" applyFont="1" applyFill="1" applyBorder="1" applyAlignment="1">
      <alignment horizontal="center" vertical="center" wrapText="1"/>
    </xf>
    <xf numFmtId="164" fontId="47" fillId="3" borderId="1" xfId="1" applyNumberFormat="1" applyFont="1" applyFill="1" applyBorder="1" applyAlignment="1">
      <alignment horizontal="center" vertical="center" wrapText="1"/>
    </xf>
    <xf numFmtId="0" fontId="48" fillId="3" borderId="1" xfId="0" applyFont="1" applyFill="1" applyBorder="1" applyAlignment="1">
      <alignment horizontal="center" vertical="center" wrapText="1"/>
    </xf>
    <xf numFmtId="164" fontId="47" fillId="7" borderId="1" xfId="1" applyNumberFormat="1" applyFont="1" applyFill="1" applyBorder="1" applyAlignment="1">
      <alignment horizontal="left" vertical="center" wrapText="1"/>
    </xf>
    <xf numFmtId="164" fontId="47" fillId="7" borderId="1" xfId="1" applyNumberFormat="1" applyFont="1" applyFill="1" applyBorder="1" applyAlignment="1">
      <alignment horizontal="center" vertical="center" wrapText="1"/>
    </xf>
    <xf numFmtId="0" fontId="50" fillId="0" borderId="1" xfId="0" applyFont="1" applyBorder="1" applyAlignment="1">
      <alignment horizontal="left" vertical="center" wrapText="1"/>
    </xf>
    <xf numFmtId="164" fontId="50" fillId="0" borderId="1" xfId="0" applyNumberFormat="1" applyFont="1" applyBorder="1" applyAlignment="1">
      <alignment horizontal="center" vertical="center"/>
    </xf>
    <xf numFmtId="0" fontId="48" fillId="0" borderId="1" xfId="0" applyFont="1" applyFill="1" applyBorder="1" applyAlignment="1">
      <alignment horizontal="center" vertical="center" wrapText="1"/>
    </xf>
    <xf numFmtId="1" fontId="47" fillId="3" borderId="1" xfId="1" applyNumberFormat="1" applyFont="1" applyFill="1" applyBorder="1" applyAlignment="1">
      <alignment horizontal="center" vertical="center"/>
    </xf>
    <xf numFmtId="3" fontId="47" fillId="7" borderId="1" xfId="1" applyNumberFormat="1" applyFont="1" applyFill="1" applyBorder="1" applyAlignment="1">
      <alignment horizontal="center" vertical="center" wrapText="1"/>
    </xf>
    <xf numFmtId="164" fontId="48" fillId="7" borderId="1" xfId="1" applyNumberFormat="1" applyFont="1" applyFill="1" applyBorder="1" applyAlignment="1">
      <alignment horizontal="center" vertical="center" wrapText="1"/>
    </xf>
    <xf numFmtId="0" fontId="50" fillId="0" borderId="1" xfId="0" applyFont="1" applyBorder="1" applyAlignment="1">
      <alignment horizontal="center" vertical="center" wrapText="1"/>
    </xf>
    <xf numFmtId="0" fontId="48" fillId="0" borderId="1" xfId="0" applyFont="1" applyBorder="1" applyAlignment="1">
      <alignment horizontal="center" vertical="center" wrapText="1"/>
    </xf>
    <xf numFmtId="1" fontId="48" fillId="0" borderId="5" xfId="1" applyNumberFormat="1" applyFont="1" applyBorder="1" applyAlignment="1">
      <alignment horizontal="center" vertical="center" wrapText="1"/>
    </xf>
    <xf numFmtId="0" fontId="48" fillId="4" borderId="1" xfId="12" applyFont="1" applyFill="1" applyBorder="1" applyAlignment="1">
      <alignment horizontal="left" vertical="center" wrapText="1"/>
    </xf>
    <xf numFmtId="164" fontId="48" fillId="4" borderId="1" xfId="12" applyNumberFormat="1" applyFont="1" applyFill="1" applyBorder="1" applyAlignment="1">
      <alignment horizontal="center" vertical="center" wrapText="1"/>
    </xf>
    <xf numFmtId="0" fontId="48" fillId="4" borderId="1" xfId="3" applyFont="1" applyFill="1" applyBorder="1" applyAlignment="1">
      <alignment horizontal="center" vertical="center" wrapText="1"/>
    </xf>
    <xf numFmtId="0" fontId="48" fillId="0" borderId="1" xfId="12" applyFont="1" applyFill="1" applyBorder="1" applyAlignment="1">
      <alignment horizontal="left" vertical="center" wrapText="1"/>
    </xf>
    <xf numFmtId="164" fontId="48" fillId="0" borderId="1" xfId="12" applyNumberFormat="1" applyFont="1" applyFill="1" applyBorder="1" applyAlignment="1">
      <alignment horizontal="center" vertical="center" wrapText="1"/>
    </xf>
    <xf numFmtId="164" fontId="48" fillId="0" borderId="1" xfId="0" applyNumberFormat="1" applyFont="1" applyFill="1" applyBorder="1" applyAlignment="1">
      <alignment horizontal="center" vertical="center" wrapText="1"/>
    </xf>
    <xf numFmtId="0" fontId="43" fillId="9" borderId="0" xfId="0" applyFont="1" applyFill="1"/>
    <xf numFmtId="0" fontId="31" fillId="9" borderId="0" xfId="0" applyFont="1" applyFill="1"/>
    <xf numFmtId="0" fontId="50" fillId="0" borderId="1" xfId="0" applyFont="1" applyBorder="1" applyAlignment="1">
      <alignment horizontal="center" vertical="center"/>
    </xf>
    <xf numFmtId="3" fontId="41" fillId="0" borderId="0" xfId="0" applyNumberFormat="1" applyFont="1" applyAlignment="1">
      <alignment horizontal="center" vertical="center"/>
    </xf>
    <xf numFmtId="0" fontId="41" fillId="0" borderId="0" xfId="0" applyFont="1" applyAlignment="1">
      <alignment horizontal="left"/>
    </xf>
    <xf numFmtId="164" fontId="41" fillId="0" borderId="0" xfId="0" applyNumberFormat="1" applyFont="1" applyAlignment="1">
      <alignment horizontal="center" vertical="center"/>
    </xf>
    <xf numFmtId="0" fontId="18" fillId="0" borderId="0" xfId="3" applyFont="1" applyAlignment="1">
      <alignment horizontal="center" vertical="center" wrapText="1"/>
    </xf>
    <xf numFmtId="0" fontId="13" fillId="0" borderId="1" xfId="3" applyFont="1" applyBorder="1" applyAlignment="1">
      <alignment horizontal="center" vertical="center" wrapText="1"/>
    </xf>
    <xf numFmtId="3" fontId="19" fillId="7" borderId="1" xfId="3" applyNumberFormat="1" applyFont="1" applyFill="1" applyBorder="1" applyAlignment="1">
      <alignment horizontal="center" vertical="center" wrapText="1"/>
    </xf>
    <xf numFmtId="0" fontId="19" fillId="7" borderId="1" xfId="3" applyFont="1" applyFill="1" applyBorder="1" applyAlignment="1">
      <alignment horizontal="center" vertical="center" wrapText="1"/>
    </xf>
    <xf numFmtId="164" fontId="19" fillId="7" borderId="1" xfId="3" applyNumberFormat="1" applyFont="1" applyFill="1" applyBorder="1" applyAlignment="1">
      <alignment horizontal="center" vertical="center" wrapText="1"/>
    </xf>
    <xf numFmtId="3" fontId="13" fillId="11" borderId="1" xfId="3" applyNumberFormat="1" applyFont="1" applyFill="1" applyBorder="1" applyAlignment="1">
      <alignment horizontal="center" vertical="center" wrapText="1"/>
    </xf>
    <xf numFmtId="164" fontId="10" fillId="11" borderId="1" xfId="1" applyNumberFormat="1" applyFont="1" applyFill="1" applyBorder="1" applyAlignment="1">
      <alignment horizontal="center" vertical="center" wrapText="1"/>
    </xf>
    <xf numFmtId="164" fontId="13" fillId="11" borderId="1" xfId="3" applyNumberFormat="1" applyFont="1" applyFill="1" applyBorder="1" applyAlignment="1">
      <alignment horizontal="center" vertical="center" wrapText="1"/>
    </xf>
    <xf numFmtId="0" fontId="13" fillId="11" borderId="1" xfId="3" applyFont="1" applyFill="1" applyBorder="1" applyAlignment="1">
      <alignment horizontal="center" vertical="center" wrapText="1"/>
    </xf>
    <xf numFmtId="0" fontId="12" fillId="0" borderId="0" xfId="3" applyFont="1" applyAlignment="1">
      <alignment horizontal="center" vertical="center" wrapText="1"/>
    </xf>
    <xf numFmtId="3" fontId="10" fillId="5" borderId="1" xfId="1" applyNumberFormat="1" applyFont="1" applyFill="1" applyBorder="1" applyAlignment="1">
      <alignment horizontal="center" vertical="center" wrapText="1"/>
    </xf>
    <xf numFmtId="164" fontId="10" fillId="5" borderId="1" xfId="1" applyNumberFormat="1" applyFont="1" applyFill="1" applyBorder="1" applyAlignment="1">
      <alignment horizontal="left" vertical="center" wrapText="1"/>
    </xf>
    <xf numFmtId="164" fontId="10" fillId="5" borderId="1" xfId="1" applyNumberFormat="1" applyFont="1" applyFill="1" applyBorder="1" applyAlignment="1">
      <alignment horizontal="center" vertical="center" wrapText="1"/>
    </xf>
    <xf numFmtId="0" fontId="55" fillId="0" borderId="0" xfId="3" applyFont="1" applyAlignment="1">
      <alignment horizontal="center" vertical="center" wrapText="1"/>
    </xf>
    <xf numFmtId="0" fontId="12" fillId="0" borderId="1" xfId="3" applyFont="1" applyBorder="1" applyAlignment="1">
      <alignment horizontal="center" vertical="center" wrapText="1"/>
    </xf>
    <xf numFmtId="0" fontId="55" fillId="0" borderId="1" xfId="3" applyFont="1" applyBorder="1" applyAlignment="1">
      <alignment horizontal="center" vertical="center" wrapText="1"/>
    </xf>
    <xf numFmtId="164" fontId="12" fillId="0" borderId="1" xfId="0" applyNumberFormat="1" applyFont="1" applyBorder="1" applyAlignment="1">
      <alignment horizontal="left" vertical="center" wrapText="1"/>
    </xf>
    <xf numFmtId="3" fontId="12" fillId="0" borderId="1" xfId="0" applyNumberFormat="1" applyFont="1" applyBorder="1" applyAlignment="1">
      <alignment horizontal="center" vertical="center" wrapText="1"/>
    </xf>
    <xf numFmtId="0" fontId="20" fillId="4" borderId="1" xfId="0" applyFont="1" applyFill="1" applyBorder="1" applyAlignment="1">
      <alignment horizontal="center" vertical="center" wrapText="1"/>
    </xf>
    <xf numFmtId="3" fontId="21" fillId="2" borderId="3" xfId="1" applyNumberFormat="1" applyFont="1" applyFill="1" applyBorder="1" applyAlignment="1">
      <alignment horizontal="center" vertical="center"/>
    </xf>
    <xf numFmtId="0" fontId="21" fillId="2" borderId="3" xfId="1" applyFont="1" applyFill="1" applyBorder="1" applyAlignment="1">
      <alignment horizontal="center" vertical="center"/>
    </xf>
    <xf numFmtId="164" fontId="21" fillId="2" borderId="1" xfId="1" applyNumberFormat="1" applyFont="1" applyFill="1" applyBorder="1" applyAlignment="1">
      <alignment horizontal="center" vertical="center" wrapText="1"/>
    </xf>
    <xf numFmtId="0" fontId="21" fillId="2" borderId="1" xfId="1" applyFont="1" applyFill="1" applyBorder="1" applyAlignment="1">
      <alignment horizontal="center" vertical="center" wrapText="1"/>
    </xf>
    <xf numFmtId="3" fontId="21" fillId="2" borderId="4" xfId="1" applyNumberFormat="1" applyFont="1" applyFill="1" applyBorder="1" applyAlignment="1">
      <alignment horizontal="center" vertical="center"/>
    </xf>
    <xf numFmtId="0" fontId="21" fillId="2" borderId="4" xfId="1" applyFont="1" applyFill="1" applyBorder="1" applyAlignment="1">
      <alignment horizontal="center" vertical="center"/>
    </xf>
    <xf numFmtId="3" fontId="21" fillId="3" borderId="1" xfId="1" applyNumberFormat="1" applyFont="1" applyFill="1" applyBorder="1" applyAlignment="1">
      <alignment horizontal="center" vertical="center" wrapText="1"/>
    </xf>
    <xf numFmtId="164" fontId="21" fillId="3" borderId="1" xfId="1" applyNumberFormat="1" applyFont="1" applyFill="1" applyBorder="1" applyAlignment="1">
      <alignment horizontal="left" vertical="center" wrapText="1"/>
    </xf>
    <xf numFmtId="164" fontId="21" fillId="3" borderId="1" xfId="1"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3" fontId="19" fillId="6" borderId="1" xfId="0" applyNumberFormat="1" applyFont="1" applyFill="1" applyBorder="1" applyAlignment="1">
      <alignment horizontal="center" vertical="center"/>
    </xf>
    <xf numFmtId="164" fontId="21" fillId="6" borderId="1" xfId="1" applyNumberFormat="1" applyFont="1" applyFill="1" applyBorder="1" applyAlignment="1">
      <alignment horizontal="left" vertical="center" wrapText="1"/>
    </xf>
    <xf numFmtId="164" fontId="21" fillId="6" borderId="1" xfId="1" applyNumberFormat="1" applyFont="1" applyFill="1" applyBorder="1" applyAlignment="1">
      <alignment horizontal="center" vertical="center" wrapText="1"/>
    </xf>
    <xf numFmtId="0" fontId="56" fillId="6" borderId="0" xfId="0" applyFont="1" applyFill="1"/>
    <xf numFmtId="3"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8" fillId="6" borderId="1" xfId="0" applyFont="1" applyFill="1" applyBorder="1"/>
    <xf numFmtId="0" fontId="31" fillId="6" borderId="0" xfId="0" applyFont="1" applyFill="1"/>
    <xf numFmtId="0" fontId="20" fillId="0" borderId="1" xfId="0" applyFont="1" applyFill="1" applyBorder="1" applyAlignment="1">
      <alignment horizontal="center" vertical="top" wrapText="1"/>
    </xf>
    <xf numFmtId="0" fontId="21" fillId="0" borderId="1" xfId="0" applyFont="1" applyFill="1" applyBorder="1" applyAlignment="1">
      <alignment horizontal="center" vertical="center" wrapText="1"/>
    </xf>
    <xf numFmtId="0" fontId="57" fillId="0" borderId="0" xfId="0" applyFont="1" applyAlignment="1">
      <alignment vertical="center"/>
    </xf>
    <xf numFmtId="0" fontId="31" fillId="0" borderId="0" xfId="0" applyFont="1" applyBorder="1"/>
    <xf numFmtId="3" fontId="21" fillId="6" borderId="1" xfId="0" applyNumberFormat="1" applyFont="1" applyFill="1" applyBorder="1" applyAlignment="1">
      <alignment horizontal="center" vertical="center"/>
    </xf>
    <xf numFmtId="0" fontId="20" fillId="6" borderId="1" xfId="0" applyFont="1" applyFill="1" applyBorder="1"/>
    <xf numFmtId="0" fontId="31" fillId="6" borderId="0" xfId="0" applyFont="1" applyFill="1" applyBorder="1"/>
    <xf numFmtId="1" fontId="20" fillId="0" borderId="5" xfId="1" applyNumberFormat="1" applyFont="1" applyBorder="1" applyAlignment="1">
      <alignment horizontal="center" vertical="center" wrapText="1"/>
    </xf>
    <xf numFmtId="0" fontId="20" fillId="4" borderId="1" xfId="12" applyFont="1" applyFill="1" applyBorder="1" applyAlignment="1">
      <alignment horizontal="left" vertical="center" wrapText="1"/>
    </xf>
    <xf numFmtId="164" fontId="20" fillId="4" borderId="1" xfId="12" applyNumberFormat="1" applyFont="1" applyFill="1" applyBorder="1" applyAlignment="1">
      <alignment horizontal="center" vertical="center" wrapText="1"/>
    </xf>
    <xf numFmtId="1" fontId="20" fillId="4" borderId="5" xfId="1" applyNumberFormat="1" applyFont="1" applyFill="1" applyBorder="1" applyAlignment="1">
      <alignment horizontal="center" vertical="center" wrapText="1"/>
    </xf>
    <xf numFmtId="0" fontId="58" fillId="9" borderId="0" xfId="0" applyFont="1" applyFill="1"/>
    <xf numFmtId="1" fontId="21" fillId="7" borderId="1" xfId="1" applyNumberFormat="1" applyFont="1" applyFill="1" applyBorder="1" applyAlignment="1">
      <alignment horizontal="center" vertical="center"/>
    </xf>
    <xf numFmtId="0" fontId="21" fillId="7" borderId="1" xfId="0" applyFont="1" applyFill="1" applyBorder="1" applyAlignment="1">
      <alignment horizontal="left" vertical="center" wrapText="1"/>
    </xf>
    <xf numFmtId="164" fontId="21" fillId="7" borderId="1" xfId="0" applyNumberFormat="1" applyFont="1" applyFill="1" applyBorder="1" applyAlignment="1">
      <alignment horizontal="center" vertical="center" wrapText="1"/>
    </xf>
    <xf numFmtId="0" fontId="20" fillId="7" borderId="1" xfId="0" applyFont="1" applyFill="1" applyBorder="1" applyAlignment="1">
      <alignment horizontal="center" vertical="center" wrapText="1"/>
    </xf>
    <xf numFmtId="1" fontId="18" fillId="0" borderId="1" xfId="12" applyNumberFormat="1" applyFont="1" applyFill="1" applyBorder="1" applyAlignment="1">
      <alignment horizontal="center" vertical="center"/>
    </xf>
    <xf numFmtId="0" fontId="20" fillId="0" borderId="1" xfId="12" applyFont="1" applyFill="1" applyBorder="1" applyAlignment="1">
      <alignment horizontal="left" vertical="center" wrapText="1"/>
    </xf>
    <xf numFmtId="164" fontId="20" fillId="0" borderId="1" xfId="12"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1" xfId="0" applyFont="1" applyFill="1" applyBorder="1" applyAlignment="1">
      <alignment horizontal="center" vertical="center" wrapText="1"/>
    </xf>
    <xf numFmtId="3" fontId="57" fillId="12" borderId="1" xfId="0" applyNumberFormat="1" applyFont="1" applyFill="1" applyBorder="1" applyAlignment="1">
      <alignment horizontal="center" vertical="center" wrapText="1"/>
    </xf>
    <xf numFmtId="0" fontId="21" fillId="6" borderId="1" xfId="5" applyFont="1" applyFill="1" applyBorder="1" applyAlignment="1">
      <alignment vertical="center" wrapText="1"/>
    </xf>
    <xf numFmtId="164" fontId="21" fillId="13" borderId="1" xfId="0" applyNumberFormat="1" applyFont="1" applyFill="1" applyBorder="1" applyAlignment="1">
      <alignment horizontal="center" vertical="center" wrapText="1"/>
    </xf>
    <xf numFmtId="0" fontId="57" fillId="6" borderId="1" xfId="0" applyFont="1" applyFill="1" applyBorder="1" applyAlignment="1">
      <alignment vertical="center" wrapText="1"/>
    </xf>
    <xf numFmtId="0" fontId="57" fillId="6" borderId="0" xfId="0" applyFont="1" applyFill="1" applyAlignment="1">
      <alignment vertical="center"/>
    </xf>
    <xf numFmtId="3" fontId="57" fillId="10" borderId="1" xfId="0" applyNumberFormat="1" applyFont="1" applyFill="1" applyBorder="1" applyAlignment="1">
      <alignment horizontal="center" vertical="center" wrapText="1"/>
    </xf>
    <xf numFmtId="0" fontId="20" fillId="0" borderId="1" xfId="5" applyFont="1" applyBorder="1" applyAlignment="1">
      <alignment vertical="center" wrapText="1"/>
    </xf>
    <xf numFmtId="164" fontId="20" fillId="14" borderId="1" xfId="0" applyNumberFormat="1" applyFont="1" applyFill="1" applyBorder="1" applyAlignment="1">
      <alignment horizontal="center" vertical="center" wrapText="1"/>
    </xf>
    <xf numFmtId="0" fontId="57" fillId="0" borderId="1" xfId="0" applyFont="1" applyBorder="1" applyAlignment="1">
      <alignment vertical="center"/>
    </xf>
    <xf numFmtId="0" fontId="57" fillId="0" borderId="1" xfId="0" applyFont="1" applyBorder="1" applyAlignment="1">
      <alignment vertical="center" wrapText="1"/>
    </xf>
    <xf numFmtId="0" fontId="57" fillId="0" borderId="1" xfId="0" applyFont="1" applyBorder="1" applyAlignment="1">
      <alignment vertical="top" wrapText="1"/>
    </xf>
    <xf numFmtId="3" fontId="31" fillId="0" borderId="0" xfId="0" applyNumberFormat="1" applyFont="1" applyAlignment="1">
      <alignment horizontal="center" vertical="center"/>
    </xf>
    <xf numFmtId="0" fontId="31" fillId="0" borderId="0" xfId="0" applyFont="1" applyAlignment="1">
      <alignment horizontal="left"/>
    </xf>
    <xf numFmtId="164" fontId="31" fillId="0" borderId="0" xfId="0" applyNumberFormat="1" applyFont="1" applyAlignment="1">
      <alignment horizontal="center" vertical="center"/>
    </xf>
    <xf numFmtId="0" fontId="18" fillId="0" borderId="1" xfId="0" applyFont="1" applyBorder="1" applyAlignment="1">
      <alignment horizontal="center"/>
    </xf>
    <xf numFmtId="0" fontId="18" fillId="0" borderId="0" xfId="0" applyFont="1" applyAlignment="1">
      <alignment horizontal="center"/>
    </xf>
    <xf numFmtId="0" fontId="18" fillId="4" borderId="1" xfId="0" applyFont="1" applyFill="1" applyBorder="1" applyAlignment="1">
      <alignment horizontal="center" vertical="top" wrapText="1"/>
    </xf>
    <xf numFmtId="164" fontId="20" fillId="4" borderId="1" xfId="1" applyNumberFormat="1" applyFont="1" applyFill="1" applyBorder="1" applyAlignment="1">
      <alignment horizontal="center" vertical="center" wrapText="1"/>
    </xf>
    <xf numFmtId="1" fontId="19" fillId="0" borderId="1" xfId="0" applyNumberFormat="1" applyFont="1" applyBorder="1" applyAlignment="1">
      <alignment horizontal="center"/>
    </xf>
    <xf numFmtId="1" fontId="18" fillId="4"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1" xfId="0" applyNumberFormat="1" applyFont="1" applyBorder="1" applyAlignment="1">
      <alignment horizontal="center"/>
    </xf>
    <xf numFmtId="1" fontId="18" fillId="0" borderId="1" xfId="0" applyNumberFormat="1" applyFont="1" applyBorder="1" applyAlignment="1">
      <alignment horizontal="center" vertical="center" wrapText="1"/>
    </xf>
    <xf numFmtId="1" fontId="20" fillId="0" borderId="1" xfId="1"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xf>
    <xf numFmtId="0" fontId="61" fillId="0" borderId="0" xfId="0" applyFont="1" applyAlignment="1">
      <alignment horizontal="center"/>
    </xf>
    <xf numFmtId="1" fontId="18" fillId="0" borderId="1" xfId="0" applyNumberFormat="1" applyFont="1" applyBorder="1" applyAlignment="1">
      <alignment horizontal="center" vertical="center"/>
    </xf>
    <xf numFmtId="1" fontId="19" fillId="0" borderId="1" xfId="0" applyNumberFormat="1" applyFont="1" applyBorder="1" applyAlignment="1">
      <alignment horizontal="center" vertical="center"/>
    </xf>
    <xf numFmtId="0" fontId="18" fillId="0" borderId="1" xfId="0" applyFont="1" applyBorder="1" applyAlignment="1">
      <alignment horizontal="center" vertical="center"/>
    </xf>
    <xf numFmtId="0" fontId="36" fillId="4" borderId="1" xfId="12" applyFont="1" applyFill="1" applyBorder="1" applyAlignment="1">
      <alignment horizontal="left" vertical="center" wrapText="1"/>
    </xf>
    <xf numFmtId="164" fontId="36" fillId="4" borderId="1" xfId="12" applyNumberFormat="1" applyFont="1" applyFill="1" applyBorder="1" applyAlignment="1">
      <alignment horizontal="center" vertical="center" wrapText="1"/>
    </xf>
    <xf numFmtId="0" fontId="36" fillId="4" borderId="1" xfId="3" applyFont="1" applyFill="1" applyBorder="1" applyAlignment="1">
      <alignment horizontal="center" vertical="center" wrapText="1"/>
    </xf>
    <xf numFmtId="164" fontId="41" fillId="0" borderId="0" xfId="0" applyNumberFormat="1" applyFont="1"/>
    <xf numFmtId="0" fontId="50" fillId="3" borderId="1" xfId="0" applyFont="1" applyFill="1" applyBorder="1" applyAlignment="1">
      <alignment horizontal="center" vertical="center"/>
    </xf>
    <xf numFmtId="0" fontId="50" fillId="3" borderId="1" xfId="0" applyFont="1" applyFill="1" applyBorder="1" applyAlignment="1">
      <alignment horizontal="left" vertical="center" wrapText="1"/>
    </xf>
    <xf numFmtId="164" fontId="50" fillId="3" borderId="1" xfId="0" applyNumberFormat="1" applyFont="1" applyFill="1" applyBorder="1" applyAlignment="1">
      <alignment horizontal="center" vertical="center"/>
    </xf>
    <xf numFmtId="0" fontId="50" fillId="3" borderId="1" xfId="0" applyFont="1" applyFill="1" applyBorder="1" applyAlignment="1">
      <alignment horizontal="center" vertical="center" wrapText="1"/>
    </xf>
    <xf numFmtId="0" fontId="50" fillId="0" borderId="5" xfId="0" applyFont="1" applyBorder="1" applyAlignment="1">
      <alignment horizontal="center" vertical="center" wrapText="1"/>
    </xf>
    <xf numFmtId="0" fontId="11" fillId="4" borderId="1" xfId="0" applyFont="1" applyFill="1" applyBorder="1" applyAlignment="1">
      <alignment horizontal="center" vertical="center" wrapText="1"/>
    </xf>
    <xf numFmtId="0" fontId="16" fillId="0" borderId="0" xfId="1" applyFont="1" applyBorder="1" applyAlignment="1">
      <alignment horizontal="center" vertical="center" wrapText="1"/>
    </xf>
    <xf numFmtId="0" fontId="16" fillId="0" borderId="2" xfId="1" applyFont="1" applyBorder="1" applyAlignment="1">
      <alignment horizontal="center" vertical="center" wrapText="1"/>
    </xf>
    <xf numFmtId="3" fontId="10" fillId="2" borderId="1" xfId="1" applyNumberFormat="1" applyFont="1" applyFill="1" applyBorder="1" applyAlignment="1">
      <alignment horizontal="center" vertical="center"/>
    </xf>
    <xf numFmtId="0" fontId="10" fillId="2" borderId="1" xfId="1" applyFont="1" applyFill="1" applyBorder="1" applyAlignment="1">
      <alignment horizontal="center" vertical="center"/>
    </xf>
    <xf numFmtId="164"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6" fillId="0" borderId="0" xfId="1" applyFont="1" applyAlignment="1">
      <alignment horizontal="center" vertical="center" wrapText="1"/>
    </xf>
    <xf numFmtId="0" fontId="20" fillId="4" borderId="1" xfId="0" applyFont="1" applyFill="1" applyBorder="1" applyAlignment="1">
      <alignment horizontal="center" vertical="center" wrapText="1"/>
    </xf>
    <xf numFmtId="0" fontId="54" fillId="0" borderId="0" xfId="3" applyFont="1" applyAlignment="1">
      <alignment horizontal="center" vertical="center" wrapText="1"/>
    </xf>
    <xf numFmtId="0" fontId="54" fillId="0" borderId="0" xfId="3" applyFont="1" applyBorder="1" applyAlignment="1">
      <alignment horizontal="center" vertical="center" wrapText="1"/>
    </xf>
    <xf numFmtId="0" fontId="46" fillId="0" borderId="0" xfId="1" applyFont="1" applyBorder="1" applyAlignment="1">
      <alignment horizontal="center" vertical="center" wrapText="1"/>
    </xf>
    <xf numFmtId="0" fontId="46" fillId="0" borderId="2"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 xfId="1" applyFont="1" applyBorder="1" applyAlignment="1">
      <alignment horizontal="center" vertical="center" wrapText="1"/>
    </xf>
    <xf numFmtId="0" fontId="18" fillId="0" borderId="1" xfId="0" applyFont="1" applyBorder="1" applyAlignment="1">
      <alignment horizontal="center"/>
    </xf>
    <xf numFmtId="0" fontId="19" fillId="0" borderId="1" xfId="0" applyFont="1" applyBorder="1" applyAlignment="1">
      <alignment horizontal="center"/>
    </xf>
    <xf numFmtId="0" fontId="19" fillId="0" borderId="1" xfId="0" applyFont="1" applyBorder="1" applyAlignment="1">
      <alignment horizontal="center" wrapText="1"/>
    </xf>
  </cellXfs>
  <cellStyles count="14">
    <cellStyle name="Обычный" xfId="0" builtinId="0"/>
    <cellStyle name="Обычный 19" xfId="1"/>
    <cellStyle name="Обычный 2" xfId="4"/>
    <cellStyle name="Обычный 2 2" xfId="5"/>
    <cellStyle name="Обычный 2 2 2" xfId="9"/>
    <cellStyle name="Обычный 2 3" xfId="3"/>
    <cellStyle name="Обычный 2 4" xfId="8"/>
    <cellStyle name="Обычный 3 2" xfId="6"/>
    <cellStyle name="Обычный 3 2 2" xfId="10"/>
    <cellStyle name="Обычный 3 2 3" xfId="11"/>
    <cellStyle name="Обычный 3 2 4" xfId="12"/>
    <cellStyle name="Обычный 3 2 5" xfId="13"/>
    <cellStyle name="Обычный 8" xfId="2"/>
    <cellStyle name="Обычный 8 2"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31</xdr:row>
      <xdr:rowOff>0</xdr:rowOff>
    </xdr:from>
    <xdr:ext cx="104775" cy="188799"/>
    <xdr:sp macro="" textlink="">
      <xdr:nvSpPr>
        <xdr:cNvPr id="2" name="Text Box 387">
          <a:extLst>
            <a:ext uri="{FF2B5EF4-FFF2-40B4-BE49-F238E27FC236}">
              <a16:creationId xmlns:a16="http://schemas.microsoft.com/office/drawing/2014/main" id="{00000000-0008-0000-0000-00000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 name="Text Box 388">
          <a:extLst>
            <a:ext uri="{FF2B5EF4-FFF2-40B4-BE49-F238E27FC236}">
              <a16:creationId xmlns:a16="http://schemas.microsoft.com/office/drawing/2014/main" id="{00000000-0008-0000-0000-00000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 name="Text Box 389">
          <a:extLst>
            <a:ext uri="{FF2B5EF4-FFF2-40B4-BE49-F238E27FC236}">
              <a16:creationId xmlns:a16="http://schemas.microsoft.com/office/drawing/2014/main" id="{00000000-0008-0000-0000-00000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 name="Text Box 390">
          <a:extLst>
            <a:ext uri="{FF2B5EF4-FFF2-40B4-BE49-F238E27FC236}">
              <a16:creationId xmlns:a16="http://schemas.microsoft.com/office/drawing/2014/main" id="{00000000-0008-0000-0000-00000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 name="Text Box 391">
          <a:extLst>
            <a:ext uri="{FF2B5EF4-FFF2-40B4-BE49-F238E27FC236}">
              <a16:creationId xmlns:a16="http://schemas.microsoft.com/office/drawing/2014/main" id="{00000000-0008-0000-0000-00000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 name="Text Box 392">
          <a:extLst>
            <a:ext uri="{FF2B5EF4-FFF2-40B4-BE49-F238E27FC236}">
              <a16:creationId xmlns:a16="http://schemas.microsoft.com/office/drawing/2014/main" id="{00000000-0008-0000-0000-00000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 name="Text Box 393">
          <a:extLst>
            <a:ext uri="{FF2B5EF4-FFF2-40B4-BE49-F238E27FC236}">
              <a16:creationId xmlns:a16="http://schemas.microsoft.com/office/drawing/2014/main" id="{00000000-0008-0000-0000-00000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 name="Text Box 394">
          <a:extLst>
            <a:ext uri="{FF2B5EF4-FFF2-40B4-BE49-F238E27FC236}">
              <a16:creationId xmlns:a16="http://schemas.microsoft.com/office/drawing/2014/main" id="{00000000-0008-0000-0000-00000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 name="Text Box 395">
          <a:extLst>
            <a:ext uri="{FF2B5EF4-FFF2-40B4-BE49-F238E27FC236}">
              <a16:creationId xmlns:a16="http://schemas.microsoft.com/office/drawing/2014/main" id="{00000000-0008-0000-0000-00000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 name="Text Box 396">
          <a:extLst>
            <a:ext uri="{FF2B5EF4-FFF2-40B4-BE49-F238E27FC236}">
              <a16:creationId xmlns:a16="http://schemas.microsoft.com/office/drawing/2014/main" id="{00000000-0008-0000-0000-00000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 name="Text Box 397">
          <a:extLst>
            <a:ext uri="{FF2B5EF4-FFF2-40B4-BE49-F238E27FC236}">
              <a16:creationId xmlns:a16="http://schemas.microsoft.com/office/drawing/2014/main" id="{00000000-0008-0000-0000-00000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 name="Text Box 398">
          <a:extLst>
            <a:ext uri="{FF2B5EF4-FFF2-40B4-BE49-F238E27FC236}">
              <a16:creationId xmlns:a16="http://schemas.microsoft.com/office/drawing/2014/main" id="{00000000-0008-0000-0000-00000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 name="Text Box 399">
          <a:extLst>
            <a:ext uri="{FF2B5EF4-FFF2-40B4-BE49-F238E27FC236}">
              <a16:creationId xmlns:a16="http://schemas.microsoft.com/office/drawing/2014/main" id="{00000000-0008-0000-0000-00000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 name="Text Box 400">
          <a:extLst>
            <a:ext uri="{FF2B5EF4-FFF2-40B4-BE49-F238E27FC236}">
              <a16:creationId xmlns:a16="http://schemas.microsoft.com/office/drawing/2014/main" id="{00000000-0008-0000-0000-00000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 name="Text Box 401">
          <a:extLst>
            <a:ext uri="{FF2B5EF4-FFF2-40B4-BE49-F238E27FC236}">
              <a16:creationId xmlns:a16="http://schemas.microsoft.com/office/drawing/2014/main" id="{00000000-0008-0000-0000-00001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 name="Text Box 402">
          <a:extLst>
            <a:ext uri="{FF2B5EF4-FFF2-40B4-BE49-F238E27FC236}">
              <a16:creationId xmlns:a16="http://schemas.microsoft.com/office/drawing/2014/main" id="{00000000-0008-0000-0000-00001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 name="Text Box 403">
          <a:extLst>
            <a:ext uri="{FF2B5EF4-FFF2-40B4-BE49-F238E27FC236}">
              <a16:creationId xmlns:a16="http://schemas.microsoft.com/office/drawing/2014/main" id="{00000000-0008-0000-0000-00001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 name="Text Box 404">
          <a:extLst>
            <a:ext uri="{FF2B5EF4-FFF2-40B4-BE49-F238E27FC236}">
              <a16:creationId xmlns:a16="http://schemas.microsoft.com/office/drawing/2014/main" id="{00000000-0008-0000-0000-00001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 name="Text Box 405">
          <a:extLst>
            <a:ext uri="{FF2B5EF4-FFF2-40B4-BE49-F238E27FC236}">
              <a16:creationId xmlns:a16="http://schemas.microsoft.com/office/drawing/2014/main" id="{00000000-0008-0000-0000-00001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 name="Text Box 406">
          <a:extLst>
            <a:ext uri="{FF2B5EF4-FFF2-40B4-BE49-F238E27FC236}">
              <a16:creationId xmlns:a16="http://schemas.microsoft.com/office/drawing/2014/main" id="{00000000-0008-0000-0000-00001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 name="Text Box 407">
          <a:extLst>
            <a:ext uri="{FF2B5EF4-FFF2-40B4-BE49-F238E27FC236}">
              <a16:creationId xmlns:a16="http://schemas.microsoft.com/office/drawing/2014/main" id="{00000000-0008-0000-0000-00001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 name="Text Box 408">
          <a:extLst>
            <a:ext uri="{FF2B5EF4-FFF2-40B4-BE49-F238E27FC236}">
              <a16:creationId xmlns:a16="http://schemas.microsoft.com/office/drawing/2014/main" id="{00000000-0008-0000-0000-00001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 name="Text Box 409">
          <a:extLst>
            <a:ext uri="{FF2B5EF4-FFF2-40B4-BE49-F238E27FC236}">
              <a16:creationId xmlns:a16="http://schemas.microsoft.com/office/drawing/2014/main" id="{00000000-0008-0000-0000-00001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 name="Text Box 410">
          <a:extLst>
            <a:ext uri="{FF2B5EF4-FFF2-40B4-BE49-F238E27FC236}">
              <a16:creationId xmlns:a16="http://schemas.microsoft.com/office/drawing/2014/main" id="{00000000-0008-0000-0000-00001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 name="Text Box 411">
          <a:extLst>
            <a:ext uri="{FF2B5EF4-FFF2-40B4-BE49-F238E27FC236}">
              <a16:creationId xmlns:a16="http://schemas.microsoft.com/office/drawing/2014/main" id="{00000000-0008-0000-0000-00001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 name="Text Box 412">
          <a:extLst>
            <a:ext uri="{FF2B5EF4-FFF2-40B4-BE49-F238E27FC236}">
              <a16:creationId xmlns:a16="http://schemas.microsoft.com/office/drawing/2014/main" id="{00000000-0008-0000-0000-00001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 name="Text Box 413">
          <a:extLst>
            <a:ext uri="{FF2B5EF4-FFF2-40B4-BE49-F238E27FC236}">
              <a16:creationId xmlns:a16="http://schemas.microsoft.com/office/drawing/2014/main" id="{00000000-0008-0000-0000-00001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 name="Text Box 414">
          <a:extLst>
            <a:ext uri="{FF2B5EF4-FFF2-40B4-BE49-F238E27FC236}">
              <a16:creationId xmlns:a16="http://schemas.microsoft.com/office/drawing/2014/main" id="{00000000-0008-0000-0000-00001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 name="Text Box 415">
          <a:extLst>
            <a:ext uri="{FF2B5EF4-FFF2-40B4-BE49-F238E27FC236}">
              <a16:creationId xmlns:a16="http://schemas.microsoft.com/office/drawing/2014/main" id="{00000000-0008-0000-0000-00001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 name="Text Box 416">
          <a:extLst>
            <a:ext uri="{FF2B5EF4-FFF2-40B4-BE49-F238E27FC236}">
              <a16:creationId xmlns:a16="http://schemas.microsoft.com/office/drawing/2014/main" id="{00000000-0008-0000-0000-00001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 name="Text Box 417">
          <a:extLst>
            <a:ext uri="{FF2B5EF4-FFF2-40B4-BE49-F238E27FC236}">
              <a16:creationId xmlns:a16="http://schemas.microsoft.com/office/drawing/2014/main" id="{00000000-0008-0000-0000-00002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 name="Text Box 418">
          <a:extLst>
            <a:ext uri="{FF2B5EF4-FFF2-40B4-BE49-F238E27FC236}">
              <a16:creationId xmlns:a16="http://schemas.microsoft.com/office/drawing/2014/main" id="{00000000-0008-0000-0000-00002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 name="Text Box 419">
          <a:extLst>
            <a:ext uri="{FF2B5EF4-FFF2-40B4-BE49-F238E27FC236}">
              <a16:creationId xmlns:a16="http://schemas.microsoft.com/office/drawing/2014/main" id="{00000000-0008-0000-0000-00002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 name="Text Box 420">
          <a:extLst>
            <a:ext uri="{FF2B5EF4-FFF2-40B4-BE49-F238E27FC236}">
              <a16:creationId xmlns:a16="http://schemas.microsoft.com/office/drawing/2014/main" id="{00000000-0008-0000-0000-00002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 name="Text Box 421">
          <a:extLst>
            <a:ext uri="{FF2B5EF4-FFF2-40B4-BE49-F238E27FC236}">
              <a16:creationId xmlns:a16="http://schemas.microsoft.com/office/drawing/2014/main" id="{00000000-0008-0000-0000-00002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 name="Text Box 422">
          <a:extLst>
            <a:ext uri="{FF2B5EF4-FFF2-40B4-BE49-F238E27FC236}">
              <a16:creationId xmlns:a16="http://schemas.microsoft.com/office/drawing/2014/main" id="{00000000-0008-0000-0000-00002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 name="Text Box 423">
          <a:extLst>
            <a:ext uri="{FF2B5EF4-FFF2-40B4-BE49-F238E27FC236}">
              <a16:creationId xmlns:a16="http://schemas.microsoft.com/office/drawing/2014/main" id="{00000000-0008-0000-0000-00002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 name="Text Box 424">
          <a:extLst>
            <a:ext uri="{FF2B5EF4-FFF2-40B4-BE49-F238E27FC236}">
              <a16:creationId xmlns:a16="http://schemas.microsoft.com/office/drawing/2014/main" id="{00000000-0008-0000-0000-00002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 name="Text Box 425">
          <a:extLst>
            <a:ext uri="{FF2B5EF4-FFF2-40B4-BE49-F238E27FC236}">
              <a16:creationId xmlns:a16="http://schemas.microsoft.com/office/drawing/2014/main" id="{00000000-0008-0000-0000-00002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 name="Text Box 426">
          <a:extLst>
            <a:ext uri="{FF2B5EF4-FFF2-40B4-BE49-F238E27FC236}">
              <a16:creationId xmlns:a16="http://schemas.microsoft.com/office/drawing/2014/main" id="{00000000-0008-0000-0000-00002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 name="Text Box 427">
          <a:extLst>
            <a:ext uri="{FF2B5EF4-FFF2-40B4-BE49-F238E27FC236}">
              <a16:creationId xmlns:a16="http://schemas.microsoft.com/office/drawing/2014/main" id="{00000000-0008-0000-0000-00002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 name="Text Box 428">
          <a:extLst>
            <a:ext uri="{FF2B5EF4-FFF2-40B4-BE49-F238E27FC236}">
              <a16:creationId xmlns:a16="http://schemas.microsoft.com/office/drawing/2014/main" id="{00000000-0008-0000-0000-00002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 name="Text Box 429">
          <a:extLst>
            <a:ext uri="{FF2B5EF4-FFF2-40B4-BE49-F238E27FC236}">
              <a16:creationId xmlns:a16="http://schemas.microsoft.com/office/drawing/2014/main" id="{00000000-0008-0000-0000-00002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 name="Text Box 430">
          <a:extLst>
            <a:ext uri="{FF2B5EF4-FFF2-40B4-BE49-F238E27FC236}">
              <a16:creationId xmlns:a16="http://schemas.microsoft.com/office/drawing/2014/main" id="{00000000-0008-0000-0000-00002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 name="Text Box 431">
          <a:extLst>
            <a:ext uri="{FF2B5EF4-FFF2-40B4-BE49-F238E27FC236}">
              <a16:creationId xmlns:a16="http://schemas.microsoft.com/office/drawing/2014/main" id="{00000000-0008-0000-0000-00002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 name="Text Box 432">
          <a:extLst>
            <a:ext uri="{FF2B5EF4-FFF2-40B4-BE49-F238E27FC236}">
              <a16:creationId xmlns:a16="http://schemas.microsoft.com/office/drawing/2014/main" id="{00000000-0008-0000-0000-00002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 name="Text Box 433">
          <a:extLst>
            <a:ext uri="{FF2B5EF4-FFF2-40B4-BE49-F238E27FC236}">
              <a16:creationId xmlns:a16="http://schemas.microsoft.com/office/drawing/2014/main" id="{00000000-0008-0000-0000-00003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 name="Text Box 434">
          <a:extLst>
            <a:ext uri="{FF2B5EF4-FFF2-40B4-BE49-F238E27FC236}">
              <a16:creationId xmlns:a16="http://schemas.microsoft.com/office/drawing/2014/main" id="{00000000-0008-0000-0000-00003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 name="Text Box 435">
          <a:extLst>
            <a:ext uri="{FF2B5EF4-FFF2-40B4-BE49-F238E27FC236}">
              <a16:creationId xmlns:a16="http://schemas.microsoft.com/office/drawing/2014/main" id="{00000000-0008-0000-0000-00003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 name="Text Box 436">
          <a:extLst>
            <a:ext uri="{FF2B5EF4-FFF2-40B4-BE49-F238E27FC236}">
              <a16:creationId xmlns:a16="http://schemas.microsoft.com/office/drawing/2014/main" id="{00000000-0008-0000-0000-00003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 name="Text Box 437">
          <a:extLst>
            <a:ext uri="{FF2B5EF4-FFF2-40B4-BE49-F238E27FC236}">
              <a16:creationId xmlns:a16="http://schemas.microsoft.com/office/drawing/2014/main" id="{00000000-0008-0000-0000-00003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 name="Text Box 438">
          <a:extLst>
            <a:ext uri="{FF2B5EF4-FFF2-40B4-BE49-F238E27FC236}">
              <a16:creationId xmlns:a16="http://schemas.microsoft.com/office/drawing/2014/main" id="{00000000-0008-0000-0000-00003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 name="Text Box 439">
          <a:extLst>
            <a:ext uri="{FF2B5EF4-FFF2-40B4-BE49-F238E27FC236}">
              <a16:creationId xmlns:a16="http://schemas.microsoft.com/office/drawing/2014/main" id="{00000000-0008-0000-0000-00003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 name="Text Box 440">
          <a:extLst>
            <a:ext uri="{FF2B5EF4-FFF2-40B4-BE49-F238E27FC236}">
              <a16:creationId xmlns:a16="http://schemas.microsoft.com/office/drawing/2014/main" id="{00000000-0008-0000-0000-00003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 name="Text Box 441">
          <a:extLst>
            <a:ext uri="{FF2B5EF4-FFF2-40B4-BE49-F238E27FC236}">
              <a16:creationId xmlns:a16="http://schemas.microsoft.com/office/drawing/2014/main" id="{00000000-0008-0000-0000-00003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 name="Text Box 442">
          <a:extLst>
            <a:ext uri="{FF2B5EF4-FFF2-40B4-BE49-F238E27FC236}">
              <a16:creationId xmlns:a16="http://schemas.microsoft.com/office/drawing/2014/main" id="{00000000-0008-0000-0000-00003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 name="Text Box 443">
          <a:extLst>
            <a:ext uri="{FF2B5EF4-FFF2-40B4-BE49-F238E27FC236}">
              <a16:creationId xmlns:a16="http://schemas.microsoft.com/office/drawing/2014/main" id="{00000000-0008-0000-0000-00003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 name="Text Box 444">
          <a:extLst>
            <a:ext uri="{FF2B5EF4-FFF2-40B4-BE49-F238E27FC236}">
              <a16:creationId xmlns:a16="http://schemas.microsoft.com/office/drawing/2014/main" id="{00000000-0008-0000-0000-00003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 name="Text Box 445">
          <a:extLst>
            <a:ext uri="{FF2B5EF4-FFF2-40B4-BE49-F238E27FC236}">
              <a16:creationId xmlns:a16="http://schemas.microsoft.com/office/drawing/2014/main" id="{00000000-0008-0000-0000-00003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 name="Text Box 446">
          <a:extLst>
            <a:ext uri="{FF2B5EF4-FFF2-40B4-BE49-F238E27FC236}">
              <a16:creationId xmlns:a16="http://schemas.microsoft.com/office/drawing/2014/main" id="{00000000-0008-0000-0000-00003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 name="Text Box 447">
          <a:extLst>
            <a:ext uri="{FF2B5EF4-FFF2-40B4-BE49-F238E27FC236}">
              <a16:creationId xmlns:a16="http://schemas.microsoft.com/office/drawing/2014/main" id="{00000000-0008-0000-0000-00003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 name="Text Box 448">
          <a:extLst>
            <a:ext uri="{FF2B5EF4-FFF2-40B4-BE49-F238E27FC236}">
              <a16:creationId xmlns:a16="http://schemas.microsoft.com/office/drawing/2014/main" id="{00000000-0008-0000-0000-00003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 name="Text Box 449">
          <a:extLst>
            <a:ext uri="{FF2B5EF4-FFF2-40B4-BE49-F238E27FC236}">
              <a16:creationId xmlns:a16="http://schemas.microsoft.com/office/drawing/2014/main" id="{00000000-0008-0000-0000-00004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 name="Text Box 450">
          <a:extLst>
            <a:ext uri="{FF2B5EF4-FFF2-40B4-BE49-F238E27FC236}">
              <a16:creationId xmlns:a16="http://schemas.microsoft.com/office/drawing/2014/main" id="{00000000-0008-0000-0000-00004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 name="Text Box 451">
          <a:extLst>
            <a:ext uri="{FF2B5EF4-FFF2-40B4-BE49-F238E27FC236}">
              <a16:creationId xmlns:a16="http://schemas.microsoft.com/office/drawing/2014/main" id="{00000000-0008-0000-0000-00004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 name="Text Box 452">
          <a:extLst>
            <a:ext uri="{FF2B5EF4-FFF2-40B4-BE49-F238E27FC236}">
              <a16:creationId xmlns:a16="http://schemas.microsoft.com/office/drawing/2014/main" id="{00000000-0008-0000-0000-00004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 name="Text Box 453">
          <a:extLst>
            <a:ext uri="{FF2B5EF4-FFF2-40B4-BE49-F238E27FC236}">
              <a16:creationId xmlns:a16="http://schemas.microsoft.com/office/drawing/2014/main" id="{00000000-0008-0000-0000-00004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 name="Text Box 454">
          <a:extLst>
            <a:ext uri="{FF2B5EF4-FFF2-40B4-BE49-F238E27FC236}">
              <a16:creationId xmlns:a16="http://schemas.microsoft.com/office/drawing/2014/main" id="{00000000-0008-0000-0000-00004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 name="Text Box 455">
          <a:extLst>
            <a:ext uri="{FF2B5EF4-FFF2-40B4-BE49-F238E27FC236}">
              <a16:creationId xmlns:a16="http://schemas.microsoft.com/office/drawing/2014/main" id="{00000000-0008-0000-0000-00004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 name="Text Box 456">
          <a:extLst>
            <a:ext uri="{FF2B5EF4-FFF2-40B4-BE49-F238E27FC236}">
              <a16:creationId xmlns:a16="http://schemas.microsoft.com/office/drawing/2014/main" id="{00000000-0008-0000-0000-00004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 name="Text Box 457">
          <a:extLst>
            <a:ext uri="{FF2B5EF4-FFF2-40B4-BE49-F238E27FC236}">
              <a16:creationId xmlns:a16="http://schemas.microsoft.com/office/drawing/2014/main" id="{00000000-0008-0000-0000-00004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 name="Text Box 458">
          <a:extLst>
            <a:ext uri="{FF2B5EF4-FFF2-40B4-BE49-F238E27FC236}">
              <a16:creationId xmlns:a16="http://schemas.microsoft.com/office/drawing/2014/main" id="{00000000-0008-0000-0000-00004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 name="Text Box 459">
          <a:extLst>
            <a:ext uri="{FF2B5EF4-FFF2-40B4-BE49-F238E27FC236}">
              <a16:creationId xmlns:a16="http://schemas.microsoft.com/office/drawing/2014/main" id="{00000000-0008-0000-0000-00004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 name="Text Box 460">
          <a:extLst>
            <a:ext uri="{FF2B5EF4-FFF2-40B4-BE49-F238E27FC236}">
              <a16:creationId xmlns:a16="http://schemas.microsoft.com/office/drawing/2014/main" id="{00000000-0008-0000-0000-00004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 name="Text Box 461">
          <a:extLst>
            <a:ext uri="{FF2B5EF4-FFF2-40B4-BE49-F238E27FC236}">
              <a16:creationId xmlns:a16="http://schemas.microsoft.com/office/drawing/2014/main" id="{00000000-0008-0000-0000-00004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 name="Text Box 462">
          <a:extLst>
            <a:ext uri="{FF2B5EF4-FFF2-40B4-BE49-F238E27FC236}">
              <a16:creationId xmlns:a16="http://schemas.microsoft.com/office/drawing/2014/main" id="{00000000-0008-0000-0000-00004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 name="Text Box 463">
          <a:extLst>
            <a:ext uri="{FF2B5EF4-FFF2-40B4-BE49-F238E27FC236}">
              <a16:creationId xmlns:a16="http://schemas.microsoft.com/office/drawing/2014/main" id="{00000000-0008-0000-0000-00004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 name="Text Box 464">
          <a:extLst>
            <a:ext uri="{FF2B5EF4-FFF2-40B4-BE49-F238E27FC236}">
              <a16:creationId xmlns:a16="http://schemas.microsoft.com/office/drawing/2014/main" id="{00000000-0008-0000-0000-00004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 name="Text Box 465">
          <a:extLst>
            <a:ext uri="{FF2B5EF4-FFF2-40B4-BE49-F238E27FC236}">
              <a16:creationId xmlns:a16="http://schemas.microsoft.com/office/drawing/2014/main" id="{00000000-0008-0000-0000-00005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 name="Text Box 466">
          <a:extLst>
            <a:ext uri="{FF2B5EF4-FFF2-40B4-BE49-F238E27FC236}">
              <a16:creationId xmlns:a16="http://schemas.microsoft.com/office/drawing/2014/main" id="{00000000-0008-0000-0000-00005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 name="Text Box 467">
          <a:extLst>
            <a:ext uri="{FF2B5EF4-FFF2-40B4-BE49-F238E27FC236}">
              <a16:creationId xmlns:a16="http://schemas.microsoft.com/office/drawing/2014/main" id="{00000000-0008-0000-0000-00005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 name="Text Box 468">
          <a:extLst>
            <a:ext uri="{FF2B5EF4-FFF2-40B4-BE49-F238E27FC236}">
              <a16:creationId xmlns:a16="http://schemas.microsoft.com/office/drawing/2014/main" id="{00000000-0008-0000-0000-00005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 name="Text Box 469">
          <a:extLst>
            <a:ext uri="{FF2B5EF4-FFF2-40B4-BE49-F238E27FC236}">
              <a16:creationId xmlns:a16="http://schemas.microsoft.com/office/drawing/2014/main" id="{00000000-0008-0000-0000-00005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 name="Text Box 470">
          <a:extLst>
            <a:ext uri="{FF2B5EF4-FFF2-40B4-BE49-F238E27FC236}">
              <a16:creationId xmlns:a16="http://schemas.microsoft.com/office/drawing/2014/main" id="{00000000-0008-0000-0000-00005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 name="Text Box 471">
          <a:extLst>
            <a:ext uri="{FF2B5EF4-FFF2-40B4-BE49-F238E27FC236}">
              <a16:creationId xmlns:a16="http://schemas.microsoft.com/office/drawing/2014/main" id="{00000000-0008-0000-0000-00005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 name="Text Box 472">
          <a:extLst>
            <a:ext uri="{FF2B5EF4-FFF2-40B4-BE49-F238E27FC236}">
              <a16:creationId xmlns:a16="http://schemas.microsoft.com/office/drawing/2014/main" id="{00000000-0008-0000-0000-00005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 name="Text Box 473">
          <a:extLst>
            <a:ext uri="{FF2B5EF4-FFF2-40B4-BE49-F238E27FC236}">
              <a16:creationId xmlns:a16="http://schemas.microsoft.com/office/drawing/2014/main" id="{00000000-0008-0000-0000-00005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 name="Text Box 474">
          <a:extLst>
            <a:ext uri="{FF2B5EF4-FFF2-40B4-BE49-F238E27FC236}">
              <a16:creationId xmlns:a16="http://schemas.microsoft.com/office/drawing/2014/main" id="{00000000-0008-0000-0000-00005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 name="Text Box 476">
          <a:extLst>
            <a:ext uri="{FF2B5EF4-FFF2-40B4-BE49-F238E27FC236}">
              <a16:creationId xmlns:a16="http://schemas.microsoft.com/office/drawing/2014/main" id="{00000000-0008-0000-0000-00005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 name="Text Box 477">
          <a:extLst>
            <a:ext uri="{FF2B5EF4-FFF2-40B4-BE49-F238E27FC236}">
              <a16:creationId xmlns:a16="http://schemas.microsoft.com/office/drawing/2014/main" id="{00000000-0008-0000-0000-00005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 name="Text Box 478">
          <a:extLst>
            <a:ext uri="{FF2B5EF4-FFF2-40B4-BE49-F238E27FC236}">
              <a16:creationId xmlns:a16="http://schemas.microsoft.com/office/drawing/2014/main" id="{00000000-0008-0000-0000-00005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 name="Text Box 479">
          <a:extLst>
            <a:ext uri="{FF2B5EF4-FFF2-40B4-BE49-F238E27FC236}">
              <a16:creationId xmlns:a16="http://schemas.microsoft.com/office/drawing/2014/main" id="{00000000-0008-0000-0000-00005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 name="Text Box 480">
          <a:extLst>
            <a:ext uri="{FF2B5EF4-FFF2-40B4-BE49-F238E27FC236}">
              <a16:creationId xmlns:a16="http://schemas.microsoft.com/office/drawing/2014/main" id="{00000000-0008-0000-0000-00005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 name="Text Box 481">
          <a:extLst>
            <a:ext uri="{FF2B5EF4-FFF2-40B4-BE49-F238E27FC236}">
              <a16:creationId xmlns:a16="http://schemas.microsoft.com/office/drawing/2014/main" id="{00000000-0008-0000-0000-00005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 name="Text Box 482">
          <a:extLst>
            <a:ext uri="{FF2B5EF4-FFF2-40B4-BE49-F238E27FC236}">
              <a16:creationId xmlns:a16="http://schemas.microsoft.com/office/drawing/2014/main" id="{00000000-0008-0000-0000-00006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 name="Text Box 483">
          <a:extLst>
            <a:ext uri="{FF2B5EF4-FFF2-40B4-BE49-F238E27FC236}">
              <a16:creationId xmlns:a16="http://schemas.microsoft.com/office/drawing/2014/main" id="{00000000-0008-0000-0000-00006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 name="Text Box 484">
          <a:extLst>
            <a:ext uri="{FF2B5EF4-FFF2-40B4-BE49-F238E27FC236}">
              <a16:creationId xmlns:a16="http://schemas.microsoft.com/office/drawing/2014/main" id="{00000000-0008-0000-0000-00006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 name="Text Box 485">
          <a:extLst>
            <a:ext uri="{FF2B5EF4-FFF2-40B4-BE49-F238E27FC236}">
              <a16:creationId xmlns:a16="http://schemas.microsoft.com/office/drawing/2014/main" id="{00000000-0008-0000-0000-00006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 name="Text Box 486">
          <a:extLst>
            <a:ext uri="{FF2B5EF4-FFF2-40B4-BE49-F238E27FC236}">
              <a16:creationId xmlns:a16="http://schemas.microsoft.com/office/drawing/2014/main" id="{00000000-0008-0000-0000-00006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 name="Text Box 487">
          <a:extLst>
            <a:ext uri="{FF2B5EF4-FFF2-40B4-BE49-F238E27FC236}">
              <a16:creationId xmlns:a16="http://schemas.microsoft.com/office/drawing/2014/main" id="{00000000-0008-0000-0000-00006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 name="Text Box 488">
          <a:extLst>
            <a:ext uri="{FF2B5EF4-FFF2-40B4-BE49-F238E27FC236}">
              <a16:creationId xmlns:a16="http://schemas.microsoft.com/office/drawing/2014/main" id="{00000000-0008-0000-0000-00006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 name="Text Box 489">
          <a:extLst>
            <a:ext uri="{FF2B5EF4-FFF2-40B4-BE49-F238E27FC236}">
              <a16:creationId xmlns:a16="http://schemas.microsoft.com/office/drawing/2014/main" id="{00000000-0008-0000-0000-00006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 name="Text Box 490">
          <a:extLst>
            <a:ext uri="{FF2B5EF4-FFF2-40B4-BE49-F238E27FC236}">
              <a16:creationId xmlns:a16="http://schemas.microsoft.com/office/drawing/2014/main" id="{00000000-0008-0000-0000-00006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 name="Text Box 491">
          <a:extLst>
            <a:ext uri="{FF2B5EF4-FFF2-40B4-BE49-F238E27FC236}">
              <a16:creationId xmlns:a16="http://schemas.microsoft.com/office/drawing/2014/main" id="{00000000-0008-0000-0000-00006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 name="Text Box 492">
          <a:extLst>
            <a:ext uri="{FF2B5EF4-FFF2-40B4-BE49-F238E27FC236}">
              <a16:creationId xmlns:a16="http://schemas.microsoft.com/office/drawing/2014/main" id="{00000000-0008-0000-0000-00006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 name="Text Box 493">
          <a:extLst>
            <a:ext uri="{FF2B5EF4-FFF2-40B4-BE49-F238E27FC236}">
              <a16:creationId xmlns:a16="http://schemas.microsoft.com/office/drawing/2014/main" id="{00000000-0008-0000-0000-00006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 name="Text Box 494">
          <a:extLst>
            <a:ext uri="{FF2B5EF4-FFF2-40B4-BE49-F238E27FC236}">
              <a16:creationId xmlns:a16="http://schemas.microsoft.com/office/drawing/2014/main" id="{00000000-0008-0000-0000-00006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 name="Text Box 495">
          <a:extLst>
            <a:ext uri="{FF2B5EF4-FFF2-40B4-BE49-F238E27FC236}">
              <a16:creationId xmlns:a16="http://schemas.microsoft.com/office/drawing/2014/main" id="{00000000-0008-0000-0000-00006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 name="Text Box 496">
          <a:extLst>
            <a:ext uri="{FF2B5EF4-FFF2-40B4-BE49-F238E27FC236}">
              <a16:creationId xmlns:a16="http://schemas.microsoft.com/office/drawing/2014/main" id="{00000000-0008-0000-0000-00006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 name="Text Box 497">
          <a:extLst>
            <a:ext uri="{FF2B5EF4-FFF2-40B4-BE49-F238E27FC236}">
              <a16:creationId xmlns:a16="http://schemas.microsoft.com/office/drawing/2014/main" id="{00000000-0008-0000-0000-00006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 name="Text Box 498">
          <a:extLst>
            <a:ext uri="{FF2B5EF4-FFF2-40B4-BE49-F238E27FC236}">
              <a16:creationId xmlns:a16="http://schemas.microsoft.com/office/drawing/2014/main" id="{00000000-0008-0000-0000-00007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 name="Text Box 499">
          <a:extLst>
            <a:ext uri="{FF2B5EF4-FFF2-40B4-BE49-F238E27FC236}">
              <a16:creationId xmlns:a16="http://schemas.microsoft.com/office/drawing/2014/main" id="{00000000-0008-0000-0000-00007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 name="Text Box 500">
          <a:extLst>
            <a:ext uri="{FF2B5EF4-FFF2-40B4-BE49-F238E27FC236}">
              <a16:creationId xmlns:a16="http://schemas.microsoft.com/office/drawing/2014/main" id="{00000000-0008-0000-0000-00007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 name="Text Box 501">
          <a:extLst>
            <a:ext uri="{FF2B5EF4-FFF2-40B4-BE49-F238E27FC236}">
              <a16:creationId xmlns:a16="http://schemas.microsoft.com/office/drawing/2014/main" id="{00000000-0008-0000-0000-00007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 name="Text Box 502">
          <a:extLst>
            <a:ext uri="{FF2B5EF4-FFF2-40B4-BE49-F238E27FC236}">
              <a16:creationId xmlns:a16="http://schemas.microsoft.com/office/drawing/2014/main" id="{00000000-0008-0000-0000-00007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 name="Text Box 503">
          <a:extLst>
            <a:ext uri="{FF2B5EF4-FFF2-40B4-BE49-F238E27FC236}">
              <a16:creationId xmlns:a16="http://schemas.microsoft.com/office/drawing/2014/main" id="{00000000-0008-0000-0000-00007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 name="Text Box 504">
          <a:extLst>
            <a:ext uri="{FF2B5EF4-FFF2-40B4-BE49-F238E27FC236}">
              <a16:creationId xmlns:a16="http://schemas.microsoft.com/office/drawing/2014/main" id="{00000000-0008-0000-0000-00007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 name="Text Box 505">
          <a:extLst>
            <a:ext uri="{FF2B5EF4-FFF2-40B4-BE49-F238E27FC236}">
              <a16:creationId xmlns:a16="http://schemas.microsoft.com/office/drawing/2014/main" id="{00000000-0008-0000-0000-00007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 name="Text Box 506">
          <a:extLst>
            <a:ext uri="{FF2B5EF4-FFF2-40B4-BE49-F238E27FC236}">
              <a16:creationId xmlns:a16="http://schemas.microsoft.com/office/drawing/2014/main" id="{00000000-0008-0000-0000-00007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 name="Text Box 507">
          <a:extLst>
            <a:ext uri="{FF2B5EF4-FFF2-40B4-BE49-F238E27FC236}">
              <a16:creationId xmlns:a16="http://schemas.microsoft.com/office/drawing/2014/main" id="{00000000-0008-0000-0000-00007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 name="Text Box 508">
          <a:extLst>
            <a:ext uri="{FF2B5EF4-FFF2-40B4-BE49-F238E27FC236}">
              <a16:creationId xmlns:a16="http://schemas.microsoft.com/office/drawing/2014/main" id="{00000000-0008-0000-0000-00007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 name="Text Box 509">
          <a:extLst>
            <a:ext uri="{FF2B5EF4-FFF2-40B4-BE49-F238E27FC236}">
              <a16:creationId xmlns:a16="http://schemas.microsoft.com/office/drawing/2014/main" id="{00000000-0008-0000-0000-00007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 name="Text Box 510">
          <a:extLst>
            <a:ext uri="{FF2B5EF4-FFF2-40B4-BE49-F238E27FC236}">
              <a16:creationId xmlns:a16="http://schemas.microsoft.com/office/drawing/2014/main" id="{00000000-0008-0000-0000-00007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 name="Text Box 511">
          <a:extLst>
            <a:ext uri="{FF2B5EF4-FFF2-40B4-BE49-F238E27FC236}">
              <a16:creationId xmlns:a16="http://schemas.microsoft.com/office/drawing/2014/main" id="{00000000-0008-0000-0000-00007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 name="Text Box 512">
          <a:extLst>
            <a:ext uri="{FF2B5EF4-FFF2-40B4-BE49-F238E27FC236}">
              <a16:creationId xmlns:a16="http://schemas.microsoft.com/office/drawing/2014/main" id="{00000000-0008-0000-0000-00007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 name="Text Box 513">
          <a:extLst>
            <a:ext uri="{FF2B5EF4-FFF2-40B4-BE49-F238E27FC236}">
              <a16:creationId xmlns:a16="http://schemas.microsoft.com/office/drawing/2014/main" id="{00000000-0008-0000-0000-00007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 name="Text Box 514">
          <a:extLst>
            <a:ext uri="{FF2B5EF4-FFF2-40B4-BE49-F238E27FC236}">
              <a16:creationId xmlns:a16="http://schemas.microsoft.com/office/drawing/2014/main" id="{00000000-0008-0000-0000-00008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 name="Text Box 515">
          <a:extLst>
            <a:ext uri="{FF2B5EF4-FFF2-40B4-BE49-F238E27FC236}">
              <a16:creationId xmlns:a16="http://schemas.microsoft.com/office/drawing/2014/main" id="{00000000-0008-0000-0000-00008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 name="Text Box 516">
          <a:extLst>
            <a:ext uri="{FF2B5EF4-FFF2-40B4-BE49-F238E27FC236}">
              <a16:creationId xmlns:a16="http://schemas.microsoft.com/office/drawing/2014/main" id="{00000000-0008-0000-0000-00008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 name="Text Box 517">
          <a:extLst>
            <a:ext uri="{FF2B5EF4-FFF2-40B4-BE49-F238E27FC236}">
              <a16:creationId xmlns:a16="http://schemas.microsoft.com/office/drawing/2014/main" id="{00000000-0008-0000-0000-00008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 name="Text Box 518">
          <a:extLst>
            <a:ext uri="{FF2B5EF4-FFF2-40B4-BE49-F238E27FC236}">
              <a16:creationId xmlns:a16="http://schemas.microsoft.com/office/drawing/2014/main" id="{00000000-0008-0000-0000-00008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 name="Text Box 519">
          <a:extLst>
            <a:ext uri="{FF2B5EF4-FFF2-40B4-BE49-F238E27FC236}">
              <a16:creationId xmlns:a16="http://schemas.microsoft.com/office/drawing/2014/main" id="{00000000-0008-0000-0000-00008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 name="Text Box 520">
          <a:extLst>
            <a:ext uri="{FF2B5EF4-FFF2-40B4-BE49-F238E27FC236}">
              <a16:creationId xmlns:a16="http://schemas.microsoft.com/office/drawing/2014/main" id="{00000000-0008-0000-0000-00008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 name="Text Box 521">
          <a:extLst>
            <a:ext uri="{FF2B5EF4-FFF2-40B4-BE49-F238E27FC236}">
              <a16:creationId xmlns:a16="http://schemas.microsoft.com/office/drawing/2014/main" id="{00000000-0008-0000-0000-00008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 name="Text Box 522">
          <a:extLst>
            <a:ext uri="{FF2B5EF4-FFF2-40B4-BE49-F238E27FC236}">
              <a16:creationId xmlns:a16="http://schemas.microsoft.com/office/drawing/2014/main" id="{00000000-0008-0000-0000-00008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 name="Text Box 523">
          <a:extLst>
            <a:ext uri="{FF2B5EF4-FFF2-40B4-BE49-F238E27FC236}">
              <a16:creationId xmlns:a16="http://schemas.microsoft.com/office/drawing/2014/main" id="{00000000-0008-0000-0000-00008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 name="Text Box 524">
          <a:extLst>
            <a:ext uri="{FF2B5EF4-FFF2-40B4-BE49-F238E27FC236}">
              <a16:creationId xmlns:a16="http://schemas.microsoft.com/office/drawing/2014/main" id="{00000000-0008-0000-0000-00008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 name="Text Box 525">
          <a:extLst>
            <a:ext uri="{FF2B5EF4-FFF2-40B4-BE49-F238E27FC236}">
              <a16:creationId xmlns:a16="http://schemas.microsoft.com/office/drawing/2014/main" id="{00000000-0008-0000-0000-00008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 name="Text Box 526">
          <a:extLst>
            <a:ext uri="{FF2B5EF4-FFF2-40B4-BE49-F238E27FC236}">
              <a16:creationId xmlns:a16="http://schemas.microsoft.com/office/drawing/2014/main" id="{00000000-0008-0000-0000-00008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 name="Text Box 527">
          <a:extLst>
            <a:ext uri="{FF2B5EF4-FFF2-40B4-BE49-F238E27FC236}">
              <a16:creationId xmlns:a16="http://schemas.microsoft.com/office/drawing/2014/main" id="{00000000-0008-0000-0000-00008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 name="Text Box 528">
          <a:extLst>
            <a:ext uri="{FF2B5EF4-FFF2-40B4-BE49-F238E27FC236}">
              <a16:creationId xmlns:a16="http://schemas.microsoft.com/office/drawing/2014/main" id="{00000000-0008-0000-0000-00008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 name="Text Box 529">
          <a:extLst>
            <a:ext uri="{FF2B5EF4-FFF2-40B4-BE49-F238E27FC236}">
              <a16:creationId xmlns:a16="http://schemas.microsoft.com/office/drawing/2014/main" id="{00000000-0008-0000-0000-00008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 name="Text Box 530">
          <a:extLst>
            <a:ext uri="{FF2B5EF4-FFF2-40B4-BE49-F238E27FC236}">
              <a16:creationId xmlns:a16="http://schemas.microsoft.com/office/drawing/2014/main" id="{00000000-0008-0000-0000-00009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 name="Text Box 531">
          <a:extLst>
            <a:ext uri="{FF2B5EF4-FFF2-40B4-BE49-F238E27FC236}">
              <a16:creationId xmlns:a16="http://schemas.microsoft.com/office/drawing/2014/main" id="{00000000-0008-0000-0000-00009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 name="Text Box 532">
          <a:extLst>
            <a:ext uri="{FF2B5EF4-FFF2-40B4-BE49-F238E27FC236}">
              <a16:creationId xmlns:a16="http://schemas.microsoft.com/office/drawing/2014/main" id="{00000000-0008-0000-0000-00009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 name="Text Box 533">
          <a:extLst>
            <a:ext uri="{FF2B5EF4-FFF2-40B4-BE49-F238E27FC236}">
              <a16:creationId xmlns:a16="http://schemas.microsoft.com/office/drawing/2014/main" id="{00000000-0008-0000-0000-00009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 name="Text Box 534">
          <a:extLst>
            <a:ext uri="{FF2B5EF4-FFF2-40B4-BE49-F238E27FC236}">
              <a16:creationId xmlns:a16="http://schemas.microsoft.com/office/drawing/2014/main" id="{00000000-0008-0000-0000-00009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 name="Text Box 535">
          <a:extLst>
            <a:ext uri="{FF2B5EF4-FFF2-40B4-BE49-F238E27FC236}">
              <a16:creationId xmlns:a16="http://schemas.microsoft.com/office/drawing/2014/main" id="{00000000-0008-0000-0000-00009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 name="Text Box 536">
          <a:extLst>
            <a:ext uri="{FF2B5EF4-FFF2-40B4-BE49-F238E27FC236}">
              <a16:creationId xmlns:a16="http://schemas.microsoft.com/office/drawing/2014/main" id="{00000000-0008-0000-0000-00009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 name="Text Box 537">
          <a:extLst>
            <a:ext uri="{FF2B5EF4-FFF2-40B4-BE49-F238E27FC236}">
              <a16:creationId xmlns:a16="http://schemas.microsoft.com/office/drawing/2014/main" id="{00000000-0008-0000-0000-00009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 name="Text Box 538">
          <a:extLst>
            <a:ext uri="{FF2B5EF4-FFF2-40B4-BE49-F238E27FC236}">
              <a16:creationId xmlns:a16="http://schemas.microsoft.com/office/drawing/2014/main" id="{00000000-0008-0000-0000-00009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 name="Text Box 539">
          <a:extLst>
            <a:ext uri="{FF2B5EF4-FFF2-40B4-BE49-F238E27FC236}">
              <a16:creationId xmlns:a16="http://schemas.microsoft.com/office/drawing/2014/main" id="{00000000-0008-0000-0000-00009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4" name="Text Box 540">
          <a:extLst>
            <a:ext uri="{FF2B5EF4-FFF2-40B4-BE49-F238E27FC236}">
              <a16:creationId xmlns:a16="http://schemas.microsoft.com/office/drawing/2014/main" id="{00000000-0008-0000-0000-00009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5" name="Text Box 541">
          <a:extLst>
            <a:ext uri="{FF2B5EF4-FFF2-40B4-BE49-F238E27FC236}">
              <a16:creationId xmlns:a16="http://schemas.microsoft.com/office/drawing/2014/main" id="{00000000-0008-0000-0000-00009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6" name="Text Box 542">
          <a:extLst>
            <a:ext uri="{FF2B5EF4-FFF2-40B4-BE49-F238E27FC236}">
              <a16:creationId xmlns:a16="http://schemas.microsoft.com/office/drawing/2014/main" id="{00000000-0008-0000-0000-00009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7" name="Text Box 543">
          <a:extLst>
            <a:ext uri="{FF2B5EF4-FFF2-40B4-BE49-F238E27FC236}">
              <a16:creationId xmlns:a16="http://schemas.microsoft.com/office/drawing/2014/main" id="{00000000-0008-0000-0000-00009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8" name="Text Box 544">
          <a:extLst>
            <a:ext uri="{FF2B5EF4-FFF2-40B4-BE49-F238E27FC236}">
              <a16:creationId xmlns:a16="http://schemas.microsoft.com/office/drawing/2014/main" id="{00000000-0008-0000-0000-00009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9" name="Text Box 545">
          <a:extLst>
            <a:ext uri="{FF2B5EF4-FFF2-40B4-BE49-F238E27FC236}">
              <a16:creationId xmlns:a16="http://schemas.microsoft.com/office/drawing/2014/main" id="{00000000-0008-0000-0000-00009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0" name="Text Box 546">
          <a:extLst>
            <a:ext uri="{FF2B5EF4-FFF2-40B4-BE49-F238E27FC236}">
              <a16:creationId xmlns:a16="http://schemas.microsoft.com/office/drawing/2014/main" id="{00000000-0008-0000-0000-0000A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1" name="Text Box 547">
          <a:extLst>
            <a:ext uri="{FF2B5EF4-FFF2-40B4-BE49-F238E27FC236}">
              <a16:creationId xmlns:a16="http://schemas.microsoft.com/office/drawing/2014/main" id="{00000000-0008-0000-0000-0000A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2" name="Text Box 548">
          <a:extLst>
            <a:ext uri="{FF2B5EF4-FFF2-40B4-BE49-F238E27FC236}">
              <a16:creationId xmlns:a16="http://schemas.microsoft.com/office/drawing/2014/main" id="{00000000-0008-0000-0000-0000A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3" name="Text Box 549">
          <a:extLst>
            <a:ext uri="{FF2B5EF4-FFF2-40B4-BE49-F238E27FC236}">
              <a16:creationId xmlns:a16="http://schemas.microsoft.com/office/drawing/2014/main" id="{00000000-0008-0000-0000-0000A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4" name="Text Box 550">
          <a:extLst>
            <a:ext uri="{FF2B5EF4-FFF2-40B4-BE49-F238E27FC236}">
              <a16:creationId xmlns:a16="http://schemas.microsoft.com/office/drawing/2014/main" id="{00000000-0008-0000-0000-0000A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5" name="Text Box 551">
          <a:extLst>
            <a:ext uri="{FF2B5EF4-FFF2-40B4-BE49-F238E27FC236}">
              <a16:creationId xmlns:a16="http://schemas.microsoft.com/office/drawing/2014/main" id="{00000000-0008-0000-0000-0000A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6" name="Text Box 552">
          <a:extLst>
            <a:ext uri="{FF2B5EF4-FFF2-40B4-BE49-F238E27FC236}">
              <a16:creationId xmlns:a16="http://schemas.microsoft.com/office/drawing/2014/main" id="{00000000-0008-0000-0000-0000A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7" name="Text Box 553">
          <a:extLst>
            <a:ext uri="{FF2B5EF4-FFF2-40B4-BE49-F238E27FC236}">
              <a16:creationId xmlns:a16="http://schemas.microsoft.com/office/drawing/2014/main" id="{00000000-0008-0000-0000-0000A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8" name="Text Box 554">
          <a:extLst>
            <a:ext uri="{FF2B5EF4-FFF2-40B4-BE49-F238E27FC236}">
              <a16:creationId xmlns:a16="http://schemas.microsoft.com/office/drawing/2014/main" id="{00000000-0008-0000-0000-0000A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69" name="Text Box 555">
          <a:extLst>
            <a:ext uri="{FF2B5EF4-FFF2-40B4-BE49-F238E27FC236}">
              <a16:creationId xmlns:a16="http://schemas.microsoft.com/office/drawing/2014/main" id="{00000000-0008-0000-0000-0000A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0" name="Text Box 556">
          <a:extLst>
            <a:ext uri="{FF2B5EF4-FFF2-40B4-BE49-F238E27FC236}">
              <a16:creationId xmlns:a16="http://schemas.microsoft.com/office/drawing/2014/main" id="{00000000-0008-0000-0000-0000A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1" name="Text Box 557">
          <a:extLst>
            <a:ext uri="{FF2B5EF4-FFF2-40B4-BE49-F238E27FC236}">
              <a16:creationId xmlns:a16="http://schemas.microsoft.com/office/drawing/2014/main" id="{00000000-0008-0000-0000-0000A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2" name="Text Box 558">
          <a:extLst>
            <a:ext uri="{FF2B5EF4-FFF2-40B4-BE49-F238E27FC236}">
              <a16:creationId xmlns:a16="http://schemas.microsoft.com/office/drawing/2014/main" id="{00000000-0008-0000-0000-0000A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3" name="Text Box 559">
          <a:extLst>
            <a:ext uri="{FF2B5EF4-FFF2-40B4-BE49-F238E27FC236}">
              <a16:creationId xmlns:a16="http://schemas.microsoft.com/office/drawing/2014/main" id="{00000000-0008-0000-0000-0000A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4" name="Text Box 560">
          <a:extLst>
            <a:ext uri="{FF2B5EF4-FFF2-40B4-BE49-F238E27FC236}">
              <a16:creationId xmlns:a16="http://schemas.microsoft.com/office/drawing/2014/main" id="{00000000-0008-0000-0000-0000A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5" name="Text Box 561">
          <a:extLst>
            <a:ext uri="{FF2B5EF4-FFF2-40B4-BE49-F238E27FC236}">
              <a16:creationId xmlns:a16="http://schemas.microsoft.com/office/drawing/2014/main" id="{00000000-0008-0000-0000-0000A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6" name="Text Box 562">
          <a:extLst>
            <a:ext uri="{FF2B5EF4-FFF2-40B4-BE49-F238E27FC236}">
              <a16:creationId xmlns:a16="http://schemas.microsoft.com/office/drawing/2014/main" id="{00000000-0008-0000-0000-0000B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7" name="Text Box 563">
          <a:extLst>
            <a:ext uri="{FF2B5EF4-FFF2-40B4-BE49-F238E27FC236}">
              <a16:creationId xmlns:a16="http://schemas.microsoft.com/office/drawing/2014/main" id="{00000000-0008-0000-0000-0000B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8" name="Text Box 564">
          <a:extLst>
            <a:ext uri="{FF2B5EF4-FFF2-40B4-BE49-F238E27FC236}">
              <a16:creationId xmlns:a16="http://schemas.microsoft.com/office/drawing/2014/main" id="{00000000-0008-0000-0000-0000B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79" name="Text Box 565">
          <a:extLst>
            <a:ext uri="{FF2B5EF4-FFF2-40B4-BE49-F238E27FC236}">
              <a16:creationId xmlns:a16="http://schemas.microsoft.com/office/drawing/2014/main" id="{00000000-0008-0000-0000-0000B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0" name="Text Box 566">
          <a:extLst>
            <a:ext uri="{FF2B5EF4-FFF2-40B4-BE49-F238E27FC236}">
              <a16:creationId xmlns:a16="http://schemas.microsoft.com/office/drawing/2014/main" id="{00000000-0008-0000-0000-0000B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1" name="Text Box 567">
          <a:extLst>
            <a:ext uri="{FF2B5EF4-FFF2-40B4-BE49-F238E27FC236}">
              <a16:creationId xmlns:a16="http://schemas.microsoft.com/office/drawing/2014/main" id="{00000000-0008-0000-0000-0000B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2" name="Text Box 568">
          <a:extLst>
            <a:ext uri="{FF2B5EF4-FFF2-40B4-BE49-F238E27FC236}">
              <a16:creationId xmlns:a16="http://schemas.microsoft.com/office/drawing/2014/main" id="{00000000-0008-0000-0000-0000B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3" name="Text Box 569">
          <a:extLst>
            <a:ext uri="{FF2B5EF4-FFF2-40B4-BE49-F238E27FC236}">
              <a16:creationId xmlns:a16="http://schemas.microsoft.com/office/drawing/2014/main" id="{00000000-0008-0000-0000-0000B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4" name="Text Box 570">
          <a:extLst>
            <a:ext uri="{FF2B5EF4-FFF2-40B4-BE49-F238E27FC236}">
              <a16:creationId xmlns:a16="http://schemas.microsoft.com/office/drawing/2014/main" id="{00000000-0008-0000-0000-0000B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5" name="Text Box 571">
          <a:extLst>
            <a:ext uri="{FF2B5EF4-FFF2-40B4-BE49-F238E27FC236}">
              <a16:creationId xmlns:a16="http://schemas.microsoft.com/office/drawing/2014/main" id="{00000000-0008-0000-0000-0000B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6" name="Text Box 572">
          <a:extLst>
            <a:ext uri="{FF2B5EF4-FFF2-40B4-BE49-F238E27FC236}">
              <a16:creationId xmlns:a16="http://schemas.microsoft.com/office/drawing/2014/main" id="{00000000-0008-0000-0000-0000B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7" name="Text Box 573">
          <a:extLst>
            <a:ext uri="{FF2B5EF4-FFF2-40B4-BE49-F238E27FC236}">
              <a16:creationId xmlns:a16="http://schemas.microsoft.com/office/drawing/2014/main" id="{00000000-0008-0000-0000-0000B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8" name="Text Box 574">
          <a:extLst>
            <a:ext uri="{FF2B5EF4-FFF2-40B4-BE49-F238E27FC236}">
              <a16:creationId xmlns:a16="http://schemas.microsoft.com/office/drawing/2014/main" id="{00000000-0008-0000-0000-0000B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89" name="Text Box 575">
          <a:extLst>
            <a:ext uri="{FF2B5EF4-FFF2-40B4-BE49-F238E27FC236}">
              <a16:creationId xmlns:a16="http://schemas.microsoft.com/office/drawing/2014/main" id="{00000000-0008-0000-0000-0000B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0" name="Text Box 576">
          <a:extLst>
            <a:ext uri="{FF2B5EF4-FFF2-40B4-BE49-F238E27FC236}">
              <a16:creationId xmlns:a16="http://schemas.microsoft.com/office/drawing/2014/main" id="{00000000-0008-0000-0000-0000B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1" name="Text Box 577">
          <a:extLst>
            <a:ext uri="{FF2B5EF4-FFF2-40B4-BE49-F238E27FC236}">
              <a16:creationId xmlns:a16="http://schemas.microsoft.com/office/drawing/2014/main" id="{00000000-0008-0000-0000-0000B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2" name="Text Box 578">
          <a:extLst>
            <a:ext uri="{FF2B5EF4-FFF2-40B4-BE49-F238E27FC236}">
              <a16:creationId xmlns:a16="http://schemas.microsoft.com/office/drawing/2014/main" id="{00000000-0008-0000-0000-0000C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3" name="Text Box 579">
          <a:extLst>
            <a:ext uri="{FF2B5EF4-FFF2-40B4-BE49-F238E27FC236}">
              <a16:creationId xmlns:a16="http://schemas.microsoft.com/office/drawing/2014/main" id="{00000000-0008-0000-0000-0000C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4" name="Text Box 580">
          <a:extLst>
            <a:ext uri="{FF2B5EF4-FFF2-40B4-BE49-F238E27FC236}">
              <a16:creationId xmlns:a16="http://schemas.microsoft.com/office/drawing/2014/main" id="{00000000-0008-0000-0000-0000C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5" name="Text Box 581">
          <a:extLst>
            <a:ext uri="{FF2B5EF4-FFF2-40B4-BE49-F238E27FC236}">
              <a16:creationId xmlns:a16="http://schemas.microsoft.com/office/drawing/2014/main" id="{00000000-0008-0000-0000-0000C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6" name="Text Box 582">
          <a:extLst>
            <a:ext uri="{FF2B5EF4-FFF2-40B4-BE49-F238E27FC236}">
              <a16:creationId xmlns:a16="http://schemas.microsoft.com/office/drawing/2014/main" id="{00000000-0008-0000-0000-0000C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7" name="Text Box 583">
          <a:extLst>
            <a:ext uri="{FF2B5EF4-FFF2-40B4-BE49-F238E27FC236}">
              <a16:creationId xmlns:a16="http://schemas.microsoft.com/office/drawing/2014/main" id="{00000000-0008-0000-0000-0000C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8" name="Text Box 584">
          <a:extLst>
            <a:ext uri="{FF2B5EF4-FFF2-40B4-BE49-F238E27FC236}">
              <a16:creationId xmlns:a16="http://schemas.microsoft.com/office/drawing/2014/main" id="{00000000-0008-0000-0000-0000C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99" name="Text Box 585">
          <a:extLst>
            <a:ext uri="{FF2B5EF4-FFF2-40B4-BE49-F238E27FC236}">
              <a16:creationId xmlns:a16="http://schemas.microsoft.com/office/drawing/2014/main" id="{00000000-0008-0000-0000-0000C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0" name="Text Box 586">
          <a:extLst>
            <a:ext uri="{FF2B5EF4-FFF2-40B4-BE49-F238E27FC236}">
              <a16:creationId xmlns:a16="http://schemas.microsoft.com/office/drawing/2014/main" id="{00000000-0008-0000-0000-0000C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1" name="Text Box 587">
          <a:extLst>
            <a:ext uri="{FF2B5EF4-FFF2-40B4-BE49-F238E27FC236}">
              <a16:creationId xmlns:a16="http://schemas.microsoft.com/office/drawing/2014/main" id="{00000000-0008-0000-0000-0000C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2" name="Text Box 588">
          <a:extLst>
            <a:ext uri="{FF2B5EF4-FFF2-40B4-BE49-F238E27FC236}">
              <a16:creationId xmlns:a16="http://schemas.microsoft.com/office/drawing/2014/main" id="{00000000-0008-0000-0000-0000C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3" name="Text Box 589">
          <a:extLst>
            <a:ext uri="{FF2B5EF4-FFF2-40B4-BE49-F238E27FC236}">
              <a16:creationId xmlns:a16="http://schemas.microsoft.com/office/drawing/2014/main" id="{00000000-0008-0000-0000-0000C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4" name="Text Box 590">
          <a:extLst>
            <a:ext uri="{FF2B5EF4-FFF2-40B4-BE49-F238E27FC236}">
              <a16:creationId xmlns:a16="http://schemas.microsoft.com/office/drawing/2014/main" id="{00000000-0008-0000-0000-0000C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5" name="Text Box 591">
          <a:extLst>
            <a:ext uri="{FF2B5EF4-FFF2-40B4-BE49-F238E27FC236}">
              <a16:creationId xmlns:a16="http://schemas.microsoft.com/office/drawing/2014/main" id="{00000000-0008-0000-0000-0000C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6" name="Text Box 592">
          <a:extLst>
            <a:ext uri="{FF2B5EF4-FFF2-40B4-BE49-F238E27FC236}">
              <a16:creationId xmlns:a16="http://schemas.microsoft.com/office/drawing/2014/main" id="{00000000-0008-0000-0000-0000C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7" name="Text Box 593">
          <a:extLst>
            <a:ext uri="{FF2B5EF4-FFF2-40B4-BE49-F238E27FC236}">
              <a16:creationId xmlns:a16="http://schemas.microsoft.com/office/drawing/2014/main" id="{00000000-0008-0000-0000-0000C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8" name="Text Box 594">
          <a:extLst>
            <a:ext uri="{FF2B5EF4-FFF2-40B4-BE49-F238E27FC236}">
              <a16:creationId xmlns:a16="http://schemas.microsoft.com/office/drawing/2014/main" id="{00000000-0008-0000-0000-0000D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09" name="Text Box 595">
          <a:extLst>
            <a:ext uri="{FF2B5EF4-FFF2-40B4-BE49-F238E27FC236}">
              <a16:creationId xmlns:a16="http://schemas.microsoft.com/office/drawing/2014/main" id="{00000000-0008-0000-0000-0000D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0" name="Text Box 596">
          <a:extLst>
            <a:ext uri="{FF2B5EF4-FFF2-40B4-BE49-F238E27FC236}">
              <a16:creationId xmlns:a16="http://schemas.microsoft.com/office/drawing/2014/main" id="{00000000-0008-0000-0000-0000D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1" name="Text Box 597">
          <a:extLst>
            <a:ext uri="{FF2B5EF4-FFF2-40B4-BE49-F238E27FC236}">
              <a16:creationId xmlns:a16="http://schemas.microsoft.com/office/drawing/2014/main" id="{00000000-0008-0000-0000-0000D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2" name="Text Box 598">
          <a:extLst>
            <a:ext uri="{FF2B5EF4-FFF2-40B4-BE49-F238E27FC236}">
              <a16:creationId xmlns:a16="http://schemas.microsoft.com/office/drawing/2014/main" id="{00000000-0008-0000-0000-0000D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3" name="Text Box 599">
          <a:extLst>
            <a:ext uri="{FF2B5EF4-FFF2-40B4-BE49-F238E27FC236}">
              <a16:creationId xmlns:a16="http://schemas.microsoft.com/office/drawing/2014/main" id="{00000000-0008-0000-0000-0000D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4" name="Text Box 600">
          <a:extLst>
            <a:ext uri="{FF2B5EF4-FFF2-40B4-BE49-F238E27FC236}">
              <a16:creationId xmlns:a16="http://schemas.microsoft.com/office/drawing/2014/main" id="{00000000-0008-0000-0000-0000D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5" name="Text Box 601">
          <a:extLst>
            <a:ext uri="{FF2B5EF4-FFF2-40B4-BE49-F238E27FC236}">
              <a16:creationId xmlns:a16="http://schemas.microsoft.com/office/drawing/2014/main" id="{00000000-0008-0000-0000-0000D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6" name="Text Box 602">
          <a:extLst>
            <a:ext uri="{FF2B5EF4-FFF2-40B4-BE49-F238E27FC236}">
              <a16:creationId xmlns:a16="http://schemas.microsoft.com/office/drawing/2014/main" id="{00000000-0008-0000-0000-0000D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7" name="Text Box 603">
          <a:extLst>
            <a:ext uri="{FF2B5EF4-FFF2-40B4-BE49-F238E27FC236}">
              <a16:creationId xmlns:a16="http://schemas.microsoft.com/office/drawing/2014/main" id="{00000000-0008-0000-0000-0000D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8" name="Text Box 604">
          <a:extLst>
            <a:ext uri="{FF2B5EF4-FFF2-40B4-BE49-F238E27FC236}">
              <a16:creationId xmlns:a16="http://schemas.microsoft.com/office/drawing/2014/main" id="{00000000-0008-0000-0000-0000D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19" name="Text Box 605">
          <a:extLst>
            <a:ext uri="{FF2B5EF4-FFF2-40B4-BE49-F238E27FC236}">
              <a16:creationId xmlns:a16="http://schemas.microsoft.com/office/drawing/2014/main" id="{00000000-0008-0000-0000-0000D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0" name="Text Box 606">
          <a:extLst>
            <a:ext uri="{FF2B5EF4-FFF2-40B4-BE49-F238E27FC236}">
              <a16:creationId xmlns:a16="http://schemas.microsoft.com/office/drawing/2014/main" id="{00000000-0008-0000-0000-0000D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1" name="Text Box 607">
          <a:extLst>
            <a:ext uri="{FF2B5EF4-FFF2-40B4-BE49-F238E27FC236}">
              <a16:creationId xmlns:a16="http://schemas.microsoft.com/office/drawing/2014/main" id="{00000000-0008-0000-0000-0000D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2" name="Text Box 608">
          <a:extLst>
            <a:ext uri="{FF2B5EF4-FFF2-40B4-BE49-F238E27FC236}">
              <a16:creationId xmlns:a16="http://schemas.microsoft.com/office/drawing/2014/main" id="{00000000-0008-0000-0000-0000D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3" name="Text Box 609">
          <a:extLst>
            <a:ext uri="{FF2B5EF4-FFF2-40B4-BE49-F238E27FC236}">
              <a16:creationId xmlns:a16="http://schemas.microsoft.com/office/drawing/2014/main" id="{00000000-0008-0000-0000-0000D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4" name="Text Box 610">
          <a:extLst>
            <a:ext uri="{FF2B5EF4-FFF2-40B4-BE49-F238E27FC236}">
              <a16:creationId xmlns:a16="http://schemas.microsoft.com/office/drawing/2014/main" id="{00000000-0008-0000-0000-0000E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5" name="Text Box 611">
          <a:extLst>
            <a:ext uri="{FF2B5EF4-FFF2-40B4-BE49-F238E27FC236}">
              <a16:creationId xmlns:a16="http://schemas.microsoft.com/office/drawing/2014/main" id="{00000000-0008-0000-0000-0000E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6" name="Text Box 612">
          <a:extLst>
            <a:ext uri="{FF2B5EF4-FFF2-40B4-BE49-F238E27FC236}">
              <a16:creationId xmlns:a16="http://schemas.microsoft.com/office/drawing/2014/main" id="{00000000-0008-0000-0000-0000E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7" name="Text Box 613">
          <a:extLst>
            <a:ext uri="{FF2B5EF4-FFF2-40B4-BE49-F238E27FC236}">
              <a16:creationId xmlns:a16="http://schemas.microsoft.com/office/drawing/2014/main" id="{00000000-0008-0000-0000-0000E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8" name="Text Box 614">
          <a:extLst>
            <a:ext uri="{FF2B5EF4-FFF2-40B4-BE49-F238E27FC236}">
              <a16:creationId xmlns:a16="http://schemas.microsoft.com/office/drawing/2014/main" id="{00000000-0008-0000-0000-0000E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29" name="Text Box 615">
          <a:extLst>
            <a:ext uri="{FF2B5EF4-FFF2-40B4-BE49-F238E27FC236}">
              <a16:creationId xmlns:a16="http://schemas.microsoft.com/office/drawing/2014/main" id="{00000000-0008-0000-0000-0000E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0" name="Text Box 616">
          <a:extLst>
            <a:ext uri="{FF2B5EF4-FFF2-40B4-BE49-F238E27FC236}">
              <a16:creationId xmlns:a16="http://schemas.microsoft.com/office/drawing/2014/main" id="{00000000-0008-0000-0000-0000E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1" name="Text Box 617">
          <a:extLst>
            <a:ext uri="{FF2B5EF4-FFF2-40B4-BE49-F238E27FC236}">
              <a16:creationId xmlns:a16="http://schemas.microsoft.com/office/drawing/2014/main" id="{00000000-0008-0000-0000-0000E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2" name="Text Box 618">
          <a:extLst>
            <a:ext uri="{FF2B5EF4-FFF2-40B4-BE49-F238E27FC236}">
              <a16:creationId xmlns:a16="http://schemas.microsoft.com/office/drawing/2014/main" id="{00000000-0008-0000-0000-0000E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3" name="Text Box 619">
          <a:extLst>
            <a:ext uri="{FF2B5EF4-FFF2-40B4-BE49-F238E27FC236}">
              <a16:creationId xmlns:a16="http://schemas.microsoft.com/office/drawing/2014/main" id="{00000000-0008-0000-0000-0000E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4" name="Text Box 620">
          <a:extLst>
            <a:ext uri="{FF2B5EF4-FFF2-40B4-BE49-F238E27FC236}">
              <a16:creationId xmlns:a16="http://schemas.microsoft.com/office/drawing/2014/main" id="{00000000-0008-0000-0000-0000E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5" name="Text Box 621">
          <a:extLst>
            <a:ext uri="{FF2B5EF4-FFF2-40B4-BE49-F238E27FC236}">
              <a16:creationId xmlns:a16="http://schemas.microsoft.com/office/drawing/2014/main" id="{00000000-0008-0000-0000-0000E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6" name="Text Box 622">
          <a:extLst>
            <a:ext uri="{FF2B5EF4-FFF2-40B4-BE49-F238E27FC236}">
              <a16:creationId xmlns:a16="http://schemas.microsoft.com/office/drawing/2014/main" id="{00000000-0008-0000-0000-0000E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7" name="Text Box 623">
          <a:extLst>
            <a:ext uri="{FF2B5EF4-FFF2-40B4-BE49-F238E27FC236}">
              <a16:creationId xmlns:a16="http://schemas.microsoft.com/office/drawing/2014/main" id="{00000000-0008-0000-0000-0000E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8" name="Text Box 624">
          <a:extLst>
            <a:ext uri="{FF2B5EF4-FFF2-40B4-BE49-F238E27FC236}">
              <a16:creationId xmlns:a16="http://schemas.microsoft.com/office/drawing/2014/main" id="{00000000-0008-0000-0000-0000E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39" name="Text Box 625">
          <a:extLst>
            <a:ext uri="{FF2B5EF4-FFF2-40B4-BE49-F238E27FC236}">
              <a16:creationId xmlns:a16="http://schemas.microsoft.com/office/drawing/2014/main" id="{00000000-0008-0000-0000-0000E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0" name="Text Box 626">
          <a:extLst>
            <a:ext uri="{FF2B5EF4-FFF2-40B4-BE49-F238E27FC236}">
              <a16:creationId xmlns:a16="http://schemas.microsoft.com/office/drawing/2014/main" id="{00000000-0008-0000-0000-0000F0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1" name="Text Box 627">
          <a:extLst>
            <a:ext uri="{FF2B5EF4-FFF2-40B4-BE49-F238E27FC236}">
              <a16:creationId xmlns:a16="http://schemas.microsoft.com/office/drawing/2014/main" id="{00000000-0008-0000-0000-0000F1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2" name="Text Box 628">
          <a:extLst>
            <a:ext uri="{FF2B5EF4-FFF2-40B4-BE49-F238E27FC236}">
              <a16:creationId xmlns:a16="http://schemas.microsoft.com/office/drawing/2014/main" id="{00000000-0008-0000-0000-0000F2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3" name="Text Box 629">
          <a:extLst>
            <a:ext uri="{FF2B5EF4-FFF2-40B4-BE49-F238E27FC236}">
              <a16:creationId xmlns:a16="http://schemas.microsoft.com/office/drawing/2014/main" id="{00000000-0008-0000-0000-0000F3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4" name="Text Box 630">
          <a:extLst>
            <a:ext uri="{FF2B5EF4-FFF2-40B4-BE49-F238E27FC236}">
              <a16:creationId xmlns:a16="http://schemas.microsoft.com/office/drawing/2014/main" id="{00000000-0008-0000-0000-0000F4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5" name="Text Box 631">
          <a:extLst>
            <a:ext uri="{FF2B5EF4-FFF2-40B4-BE49-F238E27FC236}">
              <a16:creationId xmlns:a16="http://schemas.microsoft.com/office/drawing/2014/main" id="{00000000-0008-0000-0000-0000F5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6" name="Text Box 632">
          <a:extLst>
            <a:ext uri="{FF2B5EF4-FFF2-40B4-BE49-F238E27FC236}">
              <a16:creationId xmlns:a16="http://schemas.microsoft.com/office/drawing/2014/main" id="{00000000-0008-0000-0000-0000F6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7" name="Text Box 633">
          <a:extLst>
            <a:ext uri="{FF2B5EF4-FFF2-40B4-BE49-F238E27FC236}">
              <a16:creationId xmlns:a16="http://schemas.microsoft.com/office/drawing/2014/main" id="{00000000-0008-0000-0000-0000F7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8" name="Text Box 634">
          <a:extLst>
            <a:ext uri="{FF2B5EF4-FFF2-40B4-BE49-F238E27FC236}">
              <a16:creationId xmlns:a16="http://schemas.microsoft.com/office/drawing/2014/main" id="{00000000-0008-0000-0000-0000F8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49" name="Text Box 635">
          <a:extLst>
            <a:ext uri="{FF2B5EF4-FFF2-40B4-BE49-F238E27FC236}">
              <a16:creationId xmlns:a16="http://schemas.microsoft.com/office/drawing/2014/main" id="{00000000-0008-0000-0000-0000F9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0" name="Text Box 636">
          <a:extLst>
            <a:ext uri="{FF2B5EF4-FFF2-40B4-BE49-F238E27FC236}">
              <a16:creationId xmlns:a16="http://schemas.microsoft.com/office/drawing/2014/main" id="{00000000-0008-0000-0000-0000FA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1" name="Text Box 637">
          <a:extLst>
            <a:ext uri="{FF2B5EF4-FFF2-40B4-BE49-F238E27FC236}">
              <a16:creationId xmlns:a16="http://schemas.microsoft.com/office/drawing/2014/main" id="{00000000-0008-0000-0000-0000FB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2" name="Text Box 638">
          <a:extLst>
            <a:ext uri="{FF2B5EF4-FFF2-40B4-BE49-F238E27FC236}">
              <a16:creationId xmlns:a16="http://schemas.microsoft.com/office/drawing/2014/main" id="{00000000-0008-0000-0000-0000FC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3" name="Text Box 639">
          <a:extLst>
            <a:ext uri="{FF2B5EF4-FFF2-40B4-BE49-F238E27FC236}">
              <a16:creationId xmlns:a16="http://schemas.microsoft.com/office/drawing/2014/main" id="{00000000-0008-0000-0000-0000FD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4" name="Text Box 640">
          <a:extLst>
            <a:ext uri="{FF2B5EF4-FFF2-40B4-BE49-F238E27FC236}">
              <a16:creationId xmlns:a16="http://schemas.microsoft.com/office/drawing/2014/main" id="{00000000-0008-0000-0000-0000FE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5" name="Text Box 641">
          <a:extLst>
            <a:ext uri="{FF2B5EF4-FFF2-40B4-BE49-F238E27FC236}">
              <a16:creationId xmlns:a16="http://schemas.microsoft.com/office/drawing/2014/main" id="{00000000-0008-0000-0000-0000FF00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6" name="Text Box 642">
          <a:extLst>
            <a:ext uri="{FF2B5EF4-FFF2-40B4-BE49-F238E27FC236}">
              <a16:creationId xmlns:a16="http://schemas.microsoft.com/office/drawing/2014/main" id="{00000000-0008-0000-0000-00000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7" name="Text Box 643">
          <a:extLst>
            <a:ext uri="{FF2B5EF4-FFF2-40B4-BE49-F238E27FC236}">
              <a16:creationId xmlns:a16="http://schemas.microsoft.com/office/drawing/2014/main" id="{00000000-0008-0000-0000-00000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8" name="Text Box 644">
          <a:extLst>
            <a:ext uri="{FF2B5EF4-FFF2-40B4-BE49-F238E27FC236}">
              <a16:creationId xmlns:a16="http://schemas.microsoft.com/office/drawing/2014/main" id="{00000000-0008-0000-0000-00000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59" name="Text Box 645">
          <a:extLst>
            <a:ext uri="{FF2B5EF4-FFF2-40B4-BE49-F238E27FC236}">
              <a16:creationId xmlns:a16="http://schemas.microsoft.com/office/drawing/2014/main" id="{00000000-0008-0000-0000-00000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0" name="Text Box 646">
          <a:extLst>
            <a:ext uri="{FF2B5EF4-FFF2-40B4-BE49-F238E27FC236}">
              <a16:creationId xmlns:a16="http://schemas.microsoft.com/office/drawing/2014/main" id="{00000000-0008-0000-0000-00000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1" name="Text Box 647">
          <a:extLst>
            <a:ext uri="{FF2B5EF4-FFF2-40B4-BE49-F238E27FC236}">
              <a16:creationId xmlns:a16="http://schemas.microsoft.com/office/drawing/2014/main" id="{00000000-0008-0000-0000-00000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2" name="Text Box 648">
          <a:extLst>
            <a:ext uri="{FF2B5EF4-FFF2-40B4-BE49-F238E27FC236}">
              <a16:creationId xmlns:a16="http://schemas.microsoft.com/office/drawing/2014/main" id="{00000000-0008-0000-0000-00000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3" name="Text Box 649">
          <a:extLst>
            <a:ext uri="{FF2B5EF4-FFF2-40B4-BE49-F238E27FC236}">
              <a16:creationId xmlns:a16="http://schemas.microsoft.com/office/drawing/2014/main" id="{00000000-0008-0000-0000-00000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4" name="Text Box 650">
          <a:extLst>
            <a:ext uri="{FF2B5EF4-FFF2-40B4-BE49-F238E27FC236}">
              <a16:creationId xmlns:a16="http://schemas.microsoft.com/office/drawing/2014/main" id="{00000000-0008-0000-0000-00000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5" name="Text Box 651">
          <a:extLst>
            <a:ext uri="{FF2B5EF4-FFF2-40B4-BE49-F238E27FC236}">
              <a16:creationId xmlns:a16="http://schemas.microsoft.com/office/drawing/2014/main" id="{00000000-0008-0000-0000-00000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6" name="Text Box 652">
          <a:extLst>
            <a:ext uri="{FF2B5EF4-FFF2-40B4-BE49-F238E27FC236}">
              <a16:creationId xmlns:a16="http://schemas.microsoft.com/office/drawing/2014/main" id="{00000000-0008-0000-0000-00000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7" name="Text Box 653">
          <a:extLst>
            <a:ext uri="{FF2B5EF4-FFF2-40B4-BE49-F238E27FC236}">
              <a16:creationId xmlns:a16="http://schemas.microsoft.com/office/drawing/2014/main" id="{00000000-0008-0000-0000-00000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8" name="Text Box 654">
          <a:extLst>
            <a:ext uri="{FF2B5EF4-FFF2-40B4-BE49-F238E27FC236}">
              <a16:creationId xmlns:a16="http://schemas.microsoft.com/office/drawing/2014/main" id="{00000000-0008-0000-0000-00000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69" name="Text Box 655">
          <a:extLst>
            <a:ext uri="{FF2B5EF4-FFF2-40B4-BE49-F238E27FC236}">
              <a16:creationId xmlns:a16="http://schemas.microsoft.com/office/drawing/2014/main" id="{00000000-0008-0000-0000-00000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0" name="Text Box 656">
          <a:extLst>
            <a:ext uri="{FF2B5EF4-FFF2-40B4-BE49-F238E27FC236}">
              <a16:creationId xmlns:a16="http://schemas.microsoft.com/office/drawing/2014/main" id="{00000000-0008-0000-0000-00000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1" name="Text Box 657">
          <a:extLst>
            <a:ext uri="{FF2B5EF4-FFF2-40B4-BE49-F238E27FC236}">
              <a16:creationId xmlns:a16="http://schemas.microsoft.com/office/drawing/2014/main" id="{00000000-0008-0000-0000-00000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2" name="Text Box 658">
          <a:extLst>
            <a:ext uri="{FF2B5EF4-FFF2-40B4-BE49-F238E27FC236}">
              <a16:creationId xmlns:a16="http://schemas.microsoft.com/office/drawing/2014/main" id="{00000000-0008-0000-0000-00001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3" name="Text Box 659">
          <a:extLst>
            <a:ext uri="{FF2B5EF4-FFF2-40B4-BE49-F238E27FC236}">
              <a16:creationId xmlns:a16="http://schemas.microsoft.com/office/drawing/2014/main" id="{00000000-0008-0000-0000-00001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4" name="Text Box 660">
          <a:extLst>
            <a:ext uri="{FF2B5EF4-FFF2-40B4-BE49-F238E27FC236}">
              <a16:creationId xmlns:a16="http://schemas.microsoft.com/office/drawing/2014/main" id="{00000000-0008-0000-0000-00001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5" name="Text Box 661">
          <a:extLst>
            <a:ext uri="{FF2B5EF4-FFF2-40B4-BE49-F238E27FC236}">
              <a16:creationId xmlns:a16="http://schemas.microsoft.com/office/drawing/2014/main" id="{00000000-0008-0000-0000-00001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6" name="Text Box 662">
          <a:extLst>
            <a:ext uri="{FF2B5EF4-FFF2-40B4-BE49-F238E27FC236}">
              <a16:creationId xmlns:a16="http://schemas.microsoft.com/office/drawing/2014/main" id="{00000000-0008-0000-0000-00001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7" name="Text Box 663">
          <a:extLst>
            <a:ext uri="{FF2B5EF4-FFF2-40B4-BE49-F238E27FC236}">
              <a16:creationId xmlns:a16="http://schemas.microsoft.com/office/drawing/2014/main" id="{00000000-0008-0000-0000-00001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8" name="Text Box 664">
          <a:extLst>
            <a:ext uri="{FF2B5EF4-FFF2-40B4-BE49-F238E27FC236}">
              <a16:creationId xmlns:a16="http://schemas.microsoft.com/office/drawing/2014/main" id="{00000000-0008-0000-0000-00001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79" name="Text Box 665">
          <a:extLst>
            <a:ext uri="{FF2B5EF4-FFF2-40B4-BE49-F238E27FC236}">
              <a16:creationId xmlns:a16="http://schemas.microsoft.com/office/drawing/2014/main" id="{00000000-0008-0000-0000-00001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0" name="Text Box 666">
          <a:extLst>
            <a:ext uri="{FF2B5EF4-FFF2-40B4-BE49-F238E27FC236}">
              <a16:creationId xmlns:a16="http://schemas.microsoft.com/office/drawing/2014/main" id="{00000000-0008-0000-0000-00001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1" name="Text Box 667">
          <a:extLst>
            <a:ext uri="{FF2B5EF4-FFF2-40B4-BE49-F238E27FC236}">
              <a16:creationId xmlns:a16="http://schemas.microsoft.com/office/drawing/2014/main" id="{00000000-0008-0000-0000-00001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2" name="Text Box 668">
          <a:extLst>
            <a:ext uri="{FF2B5EF4-FFF2-40B4-BE49-F238E27FC236}">
              <a16:creationId xmlns:a16="http://schemas.microsoft.com/office/drawing/2014/main" id="{00000000-0008-0000-0000-00001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3" name="Text Box 669">
          <a:extLst>
            <a:ext uri="{FF2B5EF4-FFF2-40B4-BE49-F238E27FC236}">
              <a16:creationId xmlns:a16="http://schemas.microsoft.com/office/drawing/2014/main" id="{00000000-0008-0000-0000-00001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4" name="Text Box 670">
          <a:extLst>
            <a:ext uri="{FF2B5EF4-FFF2-40B4-BE49-F238E27FC236}">
              <a16:creationId xmlns:a16="http://schemas.microsoft.com/office/drawing/2014/main" id="{00000000-0008-0000-0000-00001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5" name="Text Box 671">
          <a:extLst>
            <a:ext uri="{FF2B5EF4-FFF2-40B4-BE49-F238E27FC236}">
              <a16:creationId xmlns:a16="http://schemas.microsoft.com/office/drawing/2014/main" id="{00000000-0008-0000-0000-00001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6" name="Text Box 672">
          <a:extLst>
            <a:ext uri="{FF2B5EF4-FFF2-40B4-BE49-F238E27FC236}">
              <a16:creationId xmlns:a16="http://schemas.microsoft.com/office/drawing/2014/main" id="{00000000-0008-0000-0000-00001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7" name="Text Box 673">
          <a:extLst>
            <a:ext uri="{FF2B5EF4-FFF2-40B4-BE49-F238E27FC236}">
              <a16:creationId xmlns:a16="http://schemas.microsoft.com/office/drawing/2014/main" id="{00000000-0008-0000-0000-00001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8" name="Text Box 674">
          <a:extLst>
            <a:ext uri="{FF2B5EF4-FFF2-40B4-BE49-F238E27FC236}">
              <a16:creationId xmlns:a16="http://schemas.microsoft.com/office/drawing/2014/main" id="{00000000-0008-0000-0000-00002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89" name="Text Box 675">
          <a:extLst>
            <a:ext uri="{FF2B5EF4-FFF2-40B4-BE49-F238E27FC236}">
              <a16:creationId xmlns:a16="http://schemas.microsoft.com/office/drawing/2014/main" id="{00000000-0008-0000-0000-00002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0" name="Text Box 676">
          <a:extLst>
            <a:ext uri="{FF2B5EF4-FFF2-40B4-BE49-F238E27FC236}">
              <a16:creationId xmlns:a16="http://schemas.microsoft.com/office/drawing/2014/main" id="{00000000-0008-0000-0000-00002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1" name="Text Box 677">
          <a:extLst>
            <a:ext uri="{FF2B5EF4-FFF2-40B4-BE49-F238E27FC236}">
              <a16:creationId xmlns:a16="http://schemas.microsoft.com/office/drawing/2014/main" id="{00000000-0008-0000-0000-00002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2" name="Text Box 678">
          <a:extLst>
            <a:ext uri="{FF2B5EF4-FFF2-40B4-BE49-F238E27FC236}">
              <a16:creationId xmlns:a16="http://schemas.microsoft.com/office/drawing/2014/main" id="{00000000-0008-0000-0000-00002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3" name="Text Box 679">
          <a:extLst>
            <a:ext uri="{FF2B5EF4-FFF2-40B4-BE49-F238E27FC236}">
              <a16:creationId xmlns:a16="http://schemas.microsoft.com/office/drawing/2014/main" id="{00000000-0008-0000-0000-00002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4" name="Text Box 680">
          <a:extLst>
            <a:ext uri="{FF2B5EF4-FFF2-40B4-BE49-F238E27FC236}">
              <a16:creationId xmlns:a16="http://schemas.microsoft.com/office/drawing/2014/main" id="{00000000-0008-0000-0000-00002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5" name="Text Box 681">
          <a:extLst>
            <a:ext uri="{FF2B5EF4-FFF2-40B4-BE49-F238E27FC236}">
              <a16:creationId xmlns:a16="http://schemas.microsoft.com/office/drawing/2014/main" id="{00000000-0008-0000-0000-00002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6" name="Text Box 682">
          <a:extLst>
            <a:ext uri="{FF2B5EF4-FFF2-40B4-BE49-F238E27FC236}">
              <a16:creationId xmlns:a16="http://schemas.microsoft.com/office/drawing/2014/main" id="{00000000-0008-0000-0000-00002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7" name="Text Box 683">
          <a:extLst>
            <a:ext uri="{FF2B5EF4-FFF2-40B4-BE49-F238E27FC236}">
              <a16:creationId xmlns:a16="http://schemas.microsoft.com/office/drawing/2014/main" id="{00000000-0008-0000-0000-00002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8" name="Text Box 684">
          <a:extLst>
            <a:ext uri="{FF2B5EF4-FFF2-40B4-BE49-F238E27FC236}">
              <a16:creationId xmlns:a16="http://schemas.microsoft.com/office/drawing/2014/main" id="{00000000-0008-0000-0000-00002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299" name="Text Box 685">
          <a:extLst>
            <a:ext uri="{FF2B5EF4-FFF2-40B4-BE49-F238E27FC236}">
              <a16:creationId xmlns:a16="http://schemas.microsoft.com/office/drawing/2014/main" id="{00000000-0008-0000-0000-00002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0" name="Text Box 686">
          <a:extLst>
            <a:ext uri="{FF2B5EF4-FFF2-40B4-BE49-F238E27FC236}">
              <a16:creationId xmlns:a16="http://schemas.microsoft.com/office/drawing/2014/main" id="{00000000-0008-0000-0000-00002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1" name="Text Box 687">
          <a:extLst>
            <a:ext uri="{FF2B5EF4-FFF2-40B4-BE49-F238E27FC236}">
              <a16:creationId xmlns:a16="http://schemas.microsoft.com/office/drawing/2014/main" id="{00000000-0008-0000-0000-00002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2" name="Text Box 688">
          <a:extLst>
            <a:ext uri="{FF2B5EF4-FFF2-40B4-BE49-F238E27FC236}">
              <a16:creationId xmlns:a16="http://schemas.microsoft.com/office/drawing/2014/main" id="{00000000-0008-0000-0000-00002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3" name="Text Box 689">
          <a:extLst>
            <a:ext uri="{FF2B5EF4-FFF2-40B4-BE49-F238E27FC236}">
              <a16:creationId xmlns:a16="http://schemas.microsoft.com/office/drawing/2014/main" id="{00000000-0008-0000-0000-00002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4" name="Text Box 690">
          <a:extLst>
            <a:ext uri="{FF2B5EF4-FFF2-40B4-BE49-F238E27FC236}">
              <a16:creationId xmlns:a16="http://schemas.microsoft.com/office/drawing/2014/main" id="{00000000-0008-0000-0000-00003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5" name="Text Box 691">
          <a:extLst>
            <a:ext uri="{FF2B5EF4-FFF2-40B4-BE49-F238E27FC236}">
              <a16:creationId xmlns:a16="http://schemas.microsoft.com/office/drawing/2014/main" id="{00000000-0008-0000-0000-00003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6" name="Text Box 692">
          <a:extLst>
            <a:ext uri="{FF2B5EF4-FFF2-40B4-BE49-F238E27FC236}">
              <a16:creationId xmlns:a16="http://schemas.microsoft.com/office/drawing/2014/main" id="{00000000-0008-0000-0000-00003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7" name="Text Box 693">
          <a:extLst>
            <a:ext uri="{FF2B5EF4-FFF2-40B4-BE49-F238E27FC236}">
              <a16:creationId xmlns:a16="http://schemas.microsoft.com/office/drawing/2014/main" id="{00000000-0008-0000-0000-00003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8" name="Text Box 694">
          <a:extLst>
            <a:ext uri="{FF2B5EF4-FFF2-40B4-BE49-F238E27FC236}">
              <a16:creationId xmlns:a16="http://schemas.microsoft.com/office/drawing/2014/main" id="{00000000-0008-0000-0000-00003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09" name="Text Box 695">
          <a:extLst>
            <a:ext uri="{FF2B5EF4-FFF2-40B4-BE49-F238E27FC236}">
              <a16:creationId xmlns:a16="http://schemas.microsoft.com/office/drawing/2014/main" id="{00000000-0008-0000-0000-00003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0" name="Text Box 696">
          <a:extLst>
            <a:ext uri="{FF2B5EF4-FFF2-40B4-BE49-F238E27FC236}">
              <a16:creationId xmlns:a16="http://schemas.microsoft.com/office/drawing/2014/main" id="{00000000-0008-0000-0000-00003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1" name="Text Box 697">
          <a:extLst>
            <a:ext uri="{FF2B5EF4-FFF2-40B4-BE49-F238E27FC236}">
              <a16:creationId xmlns:a16="http://schemas.microsoft.com/office/drawing/2014/main" id="{00000000-0008-0000-0000-00003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2" name="Text Box 698">
          <a:extLst>
            <a:ext uri="{FF2B5EF4-FFF2-40B4-BE49-F238E27FC236}">
              <a16:creationId xmlns:a16="http://schemas.microsoft.com/office/drawing/2014/main" id="{00000000-0008-0000-0000-00003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3" name="Text Box 699">
          <a:extLst>
            <a:ext uri="{FF2B5EF4-FFF2-40B4-BE49-F238E27FC236}">
              <a16:creationId xmlns:a16="http://schemas.microsoft.com/office/drawing/2014/main" id="{00000000-0008-0000-0000-00003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4" name="Text Box 700">
          <a:extLst>
            <a:ext uri="{FF2B5EF4-FFF2-40B4-BE49-F238E27FC236}">
              <a16:creationId xmlns:a16="http://schemas.microsoft.com/office/drawing/2014/main" id="{00000000-0008-0000-0000-00003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5" name="Text Box 701">
          <a:extLst>
            <a:ext uri="{FF2B5EF4-FFF2-40B4-BE49-F238E27FC236}">
              <a16:creationId xmlns:a16="http://schemas.microsoft.com/office/drawing/2014/main" id="{00000000-0008-0000-0000-00003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6" name="Text Box 702">
          <a:extLst>
            <a:ext uri="{FF2B5EF4-FFF2-40B4-BE49-F238E27FC236}">
              <a16:creationId xmlns:a16="http://schemas.microsoft.com/office/drawing/2014/main" id="{00000000-0008-0000-0000-00003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7" name="Text Box 703">
          <a:extLst>
            <a:ext uri="{FF2B5EF4-FFF2-40B4-BE49-F238E27FC236}">
              <a16:creationId xmlns:a16="http://schemas.microsoft.com/office/drawing/2014/main" id="{00000000-0008-0000-0000-00003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8" name="Text Box 704">
          <a:extLst>
            <a:ext uri="{FF2B5EF4-FFF2-40B4-BE49-F238E27FC236}">
              <a16:creationId xmlns:a16="http://schemas.microsoft.com/office/drawing/2014/main" id="{00000000-0008-0000-0000-00003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19" name="Text Box 705">
          <a:extLst>
            <a:ext uri="{FF2B5EF4-FFF2-40B4-BE49-F238E27FC236}">
              <a16:creationId xmlns:a16="http://schemas.microsoft.com/office/drawing/2014/main" id="{00000000-0008-0000-0000-00003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0" name="Text Box 706">
          <a:extLst>
            <a:ext uri="{FF2B5EF4-FFF2-40B4-BE49-F238E27FC236}">
              <a16:creationId xmlns:a16="http://schemas.microsoft.com/office/drawing/2014/main" id="{00000000-0008-0000-0000-00004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1" name="Text Box 707">
          <a:extLst>
            <a:ext uri="{FF2B5EF4-FFF2-40B4-BE49-F238E27FC236}">
              <a16:creationId xmlns:a16="http://schemas.microsoft.com/office/drawing/2014/main" id="{00000000-0008-0000-0000-00004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2" name="Text Box 708">
          <a:extLst>
            <a:ext uri="{FF2B5EF4-FFF2-40B4-BE49-F238E27FC236}">
              <a16:creationId xmlns:a16="http://schemas.microsoft.com/office/drawing/2014/main" id="{00000000-0008-0000-0000-00004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3" name="Text Box 709">
          <a:extLst>
            <a:ext uri="{FF2B5EF4-FFF2-40B4-BE49-F238E27FC236}">
              <a16:creationId xmlns:a16="http://schemas.microsoft.com/office/drawing/2014/main" id="{00000000-0008-0000-0000-00004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4" name="Text Box 710">
          <a:extLst>
            <a:ext uri="{FF2B5EF4-FFF2-40B4-BE49-F238E27FC236}">
              <a16:creationId xmlns:a16="http://schemas.microsoft.com/office/drawing/2014/main" id="{00000000-0008-0000-0000-00004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5" name="Text Box 711">
          <a:extLst>
            <a:ext uri="{FF2B5EF4-FFF2-40B4-BE49-F238E27FC236}">
              <a16:creationId xmlns:a16="http://schemas.microsoft.com/office/drawing/2014/main" id="{00000000-0008-0000-0000-00004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6" name="Text Box 712">
          <a:extLst>
            <a:ext uri="{FF2B5EF4-FFF2-40B4-BE49-F238E27FC236}">
              <a16:creationId xmlns:a16="http://schemas.microsoft.com/office/drawing/2014/main" id="{00000000-0008-0000-0000-00004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7" name="Text Box 713">
          <a:extLst>
            <a:ext uri="{FF2B5EF4-FFF2-40B4-BE49-F238E27FC236}">
              <a16:creationId xmlns:a16="http://schemas.microsoft.com/office/drawing/2014/main" id="{00000000-0008-0000-0000-00004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8" name="Text Box 714">
          <a:extLst>
            <a:ext uri="{FF2B5EF4-FFF2-40B4-BE49-F238E27FC236}">
              <a16:creationId xmlns:a16="http://schemas.microsoft.com/office/drawing/2014/main" id="{00000000-0008-0000-0000-00004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29" name="Text Box 715">
          <a:extLst>
            <a:ext uri="{FF2B5EF4-FFF2-40B4-BE49-F238E27FC236}">
              <a16:creationId xmlns:a16="http://schemas.microsoft.com/office/drawing/2014/main" id="{00000000-0008-0000-0000-00004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0" name="Text Box 716">
          <a:extLst>
            <a:ext uri="{FF2B5EF4-FFF2-40B4-BE49-F238E27FC236}">
              <a16:creationId xmlns:a16="http://schemas.microsoft.com/office/drawing/2014/main" id="{00000000-0008-0000-0000-00004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1" name="Text Box 717">
          <a:extLst>
            <a:ext uri="{FF2B5EF4-FFF2-40B4-BE49-F238E27FC236}">
              <a16:creationId xmlns:a16="http://schemas.microsoft.com/office/drawing/2014/main" id="{00000000-0008-0000-0000-00004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2" name="Text Box 718">
          <a:extLst>
            <a:ext uri="{FF2B5EF4-FFF2-40B4-BE49-F238E27FC236}">
              <a16:creationId xmlns:a16="http://schemas.microsoft.com/office/drawing/2014/main" id="{00000000-0008-0000-0000-00004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3" name="Text Box 719">
          <a:extLst>
            <a:ext uri="{FF2B5EF4-FFF2-40B4-BE49-F238E27FC236}">
              <a16:creationId xmlns:a16="http://schemas.microsoft.com/office/drawing/2014/main" id="{00000000-0008-0000-0000-00004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4" name="Text Box 720">
          <a:extLst>
            <a:ext uri="{FF2B5EF4-FFF2-40B4-BE49-F238E27FC236}">
              <a16:creationId xmlns:a16="http://schemas.microsoft.com/office/drawing/2014/main" id="{00000000-0008-0000-0000-00004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5" name="Text Box 721">
          <a:extLst>
            <a:ext uri="{FF2B5EF4-FFF2-40B4-BE49-F238E27FC236}">
              <a16:creationId xmlns:a16="http://schemas.microsoft.com/office/drawing/2014/main" id="{00000000-0008-0000-0000-00004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6" name="Text Box 722">
          <a:extLst>
            <a:ext uri="{FF2B5EF4-FFF2-40B4-BE49-F238E27FC236}">
              <a16:creationId xmlns:a16="http://schemas.microsoft.com/office/drawing/2014/main" id="{00000000-0008-0000-0000-00005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7" name="Text Box 723">
          <a:extLst>
            <a:ext uri="{FF2B5EF4-FFF2-40B4-BE49-F238E27FC236}">
              <a16:creationId xmlns:a16="http://schemas.microsoft.com/office/drawing/2014/main" id="{00000000-0008-0000-0000-00005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8" name="Text Box 724">
          <a:extLst>
            <a:ext uri="{FF2B5EF4-FFF2-40B4-BE49-F238E27FC236}">
              <a16:creationId xmlns:a16="http://schemas.microsoft.com/office/drawing/2014/main" id="{00000000-0008-0000-0000-00005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39" name="Text Box 725">
          <a:extLst>
            <a:ext uri="{FF2B5EF4-FFF2-40B4-BE49-F238E27FC236}">
              <a16:creationId xmlns:a16="http://schemas.microsoft.com/office/drawing/2014/main" id="{00000000-0008-0000-0000-00005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0" name="Text Box 726">
          <a:extLst>
            <a:ext uri="{FF2B5EF4-FFF2-40B4-BE49-F238E27FC236}">
              <a16:creationId xmlns:a16="http://schemas.microsoft.com/office/drawing/2014/main" id="{00000000-0008-0000-0000-00005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1" name="Text Box 727">
          <a:extLst>
            <a:ext uri="{FF2B5EF4-FFF2-40B4-BE49-F238E27FC236}">
              <a16:creationId xmlns:a16="http://schemas.microsoft.com/office/drawing/2014/main" id="{00000000-0008-0000-0000-00005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2" name="Text Box 728">
          <a:extLst>
            <a:ext uri="{FF2B5EF4-FFF2-40B4-BE49-F238E27FC236}">
              <a16:creationId xmlns:a16="http://schemas.microsoft.com/office/drawing/2014/main" id="{00000000-0008-0000-0000-00005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3" name="Text Box 729">
          <a:extLst>
            <a:ext uri="{FF2B5EF4-FFF2-40B4-BE49-F238E27FC236}">
              <a16:creationId xmlns:a16="http://schemas.microsoft.com/office/drawing/2014/main" id="{00000000-0008-0000-0000-00005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4" name="Text Box 730">
          <a:extLst>
            <a:ext uri="{FF2B5EF4-FFF2-40B4-BE49-F238E27FC236}">
              <a16:creationId xmlns:a16="http://schemas.microsoft.com/office/drawing/2014/main" id="{00000000-0008-0000-0000-00005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5" name="Text Box 731">
          <a:extLst>
            <a:ext uri="{FF2B5EF4-FFF2-40B4-BE49-F238E27FC236}">
              <a16:creationId xmlns:a16="http://schemas.microsoft.com/office/drawing/2014/main" id="{00000000-0008-0000-0000-00005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6" name="Text Box 732">
          <a:extLst>
            <a:ext uri="{FF2B5EF4-FFF2-40B4-BE49-F238E27FC236}">
              <a16:creationId xmlns:a16="http://schemas.microsoft.com/office/drawing/2014/main" id="{00000000-0008-0000-0000-00005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7" name="Text Box 733">
          <a:extLst>
            <a:ext uri="{FF2B5EF4-FFF2-40B4-BE49-F238E27FC236}">
              <a16:creationId xmlns:a16="http://schemas.microsoft.com/office/drawing/2014/main" id="{00000000-0008-0000-0000-00005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8" name="Text Box 734">
          <a:extLst>
            <a:ext uri="{FF2B5EF4-FFF2-40B4-BE49-F238E27FC236}">
              <a16:creationId xmlns:a16="http://schemas.microsoft.com/office/drawing/2014/main" id="{00000000-0008-0000-0000-00005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49" name="Text Box 735">
          <a:extLst>
            <a:ext uri="{FF2B5EF4-FFF2-40B4-BE49-F238E27FC236}">
              <a16:creationId xmlns:a16="http://schemas.microsoft.com/office/drawing/2014/main" id="{00000000-0008-0000-0000-00005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0" name="Text Box 736">
          <a:extLst>
            <a:ext uri="{FF2B5EF4-FFF2-40B4-BE49-F238E27FC236}">
              <a16:creationId xmlns:a16="http://schemas.microsoft.com/office/drawing/2014/main" id="{00000000-0008-0000-0000-00005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1" name="Text Box 737">
          <a:extLst>
            <a:ext uri="{FF2B5EF4-FFF2-40B4-BE49-F238E27FC236}">
              <a16:creationId xmlns:a16="http://schemas.microsoft.com/office/drawing/2014/main" id="{00000000-0008-0000-0000-00005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2" name="Text Box 738">
          <a:extLst>
            <a:ext uri="{FF2B5EF4-FFF2-40B4-BE49-F238E27FC236}">
              <a16:creationId xmlns:a16="http://schemas.microsoft.com/office/drawing/2014/main" id="{00000000-0008-0000-0000-00006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3" name="Text Box 739">
          <a:extLst>
            <a:ext uri="{FF2B5EF4-FFF2-40B4-BE49-F238E27FC236}">
              <a16:creationId xmlns:a16="http://schemas.microsoft.com/office/drawing/2014/main" id="{00000000-0008-0000-0000-00006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4" name="Text Box 740">
          <a:extLst>
            <a:ext uri="{FF2B5EF4-FFF2-40B4-BE49-F238E27FC236}">
              <a16:creationId xmlns:a16="http://schemas.microsoft.com/office/drawing/2014/main" id="{00000000-0008-0000-0000-00006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5" name="Text Box 741">
          <a:extLst>
            <a:ext uri="{FF2B5EF4-FFF2-40B4-BE49-F238E27FC236}">
              <a16:creationId xmlns:a16="http://schemas.microsoft.com/office/drawing/2014/main" id="{00000000-0008-0000-0000-00006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6" name="Text Box 742">
          <a:extLst>
            <a:ext uri="{FF2B5EF4-FFF2-40B4-BE49-F238E27FC236}">
              <a16:creationId xmlns:a16="http://schemas.microsoft.com/office/drawing/2014/main" id="{00000000-0008-0000-0000-00006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7" name="Text Box 743">
          <a:extLst>
            <a:ext uri="{FF2B5EF4-FFF2-40B4-BE49-F238E27FC236}">
              <a16:creationId xmlns:a16="http://schemas.microsoft.com/office/drawing/2014/main" id="{00000000-0008-0000-0000-00006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8" name="Text Box 744">
          <a:extLst>
            <a:ext uri="{FF2B5EF4-FFF2-40B4-BE49-F238E27FC236}">
              <a16:creationId xmlns:a16="http://schemas.microsoft.com/office/drawing/2014/main" id="{00000000-0008-0000-0000-00006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59" name="Text Box 745">
          <a:extLst>
            <a:ext uri="{FF2B5EF4-FFF2-40B4-BE49-F238E27FC236}">
              <a16:creationId xmlns:a16="http://schemas.microsoft.com/office/drawing/2014/main" id="{00000000-0008-0000-0000-00006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0" name="Text Box 746">
          <a:extLst>
            <a:ext uri="{FF2B5EF4-FFF2-40B4-BE49-F238E27FC236}">
              <a16:creationId xmlns:a16="http://schemas.microsoft.com/office/drawing/2014/main" id="{00000000-0008-0000-0000-00006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1" name="Text Box 747">
          <a:extLst>
            <a:ext uri="{FF2B5EF4-FFF2-40B4-BE49-F238E27FC236}">
              <a16:creationId xmlns:a16="http://schemas.microsoft.com/office/drawing/2014/main" id="{00000000-0008-0000-0000-00006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2" name="Text Box 748">
          <a:extLst>
            <a:ext uri="{FF2B5EF4-FFF2-40B4-BE49-F238E27FC236}">
              <a16:creationId xmlns:a16="http://schemas.microsoft.com/office/drawing/2014/main" id="{00000000-0008-0000-0000-00006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3" name="Text Box 749">
          <a:extLst>
            <a:ext uri="{FF2B5EF4-FFF2-40B4-BE49-F238E27FC236}">
              <a16:creationId xmlns:a16="http://schemas.microsoft.com/office/drawing/2014/main" id="{00000000-0008-0000-0000-00006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4" name="Text Box 750">
          <a:extLst>
            <a:ext uri="{FF2B5EF4-FFF2-40B4-BE49-F238E27FC236}">
              <a16:creationId xmlns:a16="http://schemas.microsoft.com/office/drawing/2014/main" id="{00000000-0008-0000-0000-00006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5" name="Text Box 751">
          <a:extLst>
            <a:ext uri="{FF2B5EF4-FFF2-40B4-BE49-F238E27FC236}">
              <a16:creationId xmlns:a16="http://schemas.microsoft.com/office/drawing/2014/main" id="{00000000-0008-0000-0000-00006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6" name="Text Box 752">
          <a:extLst>
            <a:ext uri="{FF2B5EF4-FFF2-40B4-BE49-F238E27FC236}">
              <a16:creationId xmlns:a16="http://schemas.microsoft.com/office/drawing/2014/main" id="{00000000-0008-0000-0000-00006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7" name="Text Box 753">
          <a:extLst>
            <a:ext uri="{FF2B5EF4-FFF2-40B4-BE49-F238E27FC236}">
              <a16:creationId xmlns:a16="http://schemas.microsoft.com/office/drawing/2014/main" id="{00000000-0008-0000-0000-00006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8" name="Text Box 754">
          <a:extLst>
            <a:ext uri="{FF2B5EF4-FFF2-40B4-BE49-F238E27FC236}">
              <a16:creationId xmlns:a16="http://schemas.microsoft.com/office/drawing/2014/main" id="{00000000-0008-0000-0000-00007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69" name="Text Box 755">
          <a:extLst>
            <a:ext uri="{FF2B5EF4-FFF2-40B4-BE49-F238E27FC236}">
              <a16:creationId xmlns:a16="http://schemas.microsoft.com/office/drawing/2014/main" id="{00000000-0008-0000-0000-00007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0" name="Text Box 756">
          <a:extLst>
            <a:ext uri="{FF2B5EF4-FFF2-40B4-BE49-F238E27FC236}">
              <a16:creationId xmlns:a16="http://schemas.microsoft.com/office/drawing/2014/main" id="{00000000-0008-0000-0000-00007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1" name="Text Box 757">
          <a:extLst>
            <a:ext uri="{FF2B5EF4-FFF2-40B4-BE49-F238E27FC236}">
              <a16:creationId xmlns:a16="http://schemas.microsoft.com/office/drawing/2014/main" id="{00000000-0008-0000-0000-00007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2" name="Text Box 758">
          <a:extLst>
            <a:ext uri="{FF2B5EF4-FFF2-40B4-BE49-F238E27FC236}">
              <a16:creationId xmlns:a16="http://schemas.microsoft.com/office/drawing/2014/main" id="{00000000-0008-0000-0000-00007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3" name="Text Box 759">
          <a:extLst>
            <a:ext uri="{FF2B5EF4-FFF2-40B4-BE49-F238E27FC236}">
              <a16:creationId xmlns:a16="http://schemas.microsoft.com/office/drawing/2014/main" id="{00000000-0008-0000-0000-00007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4" name="Text Box 760">
          <a:extLst>
            <a:ext uri="{FF2B5EF4-FFF2-40B4-BE49-F238E27FC236}">
              <a16:creationId xmlns:a16="http://schemas.microsoft.com/office/drawing/2014/main" id="{00000000-0008-0000-0000-00007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5" name="Text Box 761">
          <a:extLst>
            <a:ext uri="{FF2B5EF4-FFF2-40B4-BE49-F238E27FC236}">
              <a16:creationId xmlns:a16="http://schemas.microsoft.com/office/drawing/2014/main" id="{00000000-0008-0000-0000-00007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6" name="Text Box 762">
          <a:extLst>
            <a:ext uri="{FF2B5EF4-FFF2-40B4-BE49-F238E27FC236}">
              <a16:creationId xmlns:a16="http://schemas.microsoft.com/office/drawing/2014/main" id="{00000000-0008-0000-0000-00007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7" name="Text Box 763">
          <a:extLst>
            <a:ext uri="{FF2B5EF4-FFF2-40B4-BE49-F238E27FC236}">
              <a16:creationId xmlns:a16="http://schemas.microsoft.com/office/drawing/2014/main" id="{00000000-0008-0000-0000-00007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8" name="Text Box 764">
          <a:extLst>
            <a:ext uri="{FF2B5EF4-FFF2-40B4-BE49-F238E27FC236}">
              <a16:creationId xmlns:a16="http://schemas.microsoft.com/office/drawing/2014/main" id="{00000000-0008-0000-0000-00007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79" name="Text Box 765">
          <a:extLst>
            <a:ext uri="{FF2B5EF4-FFF2-40B4-BE49-F238E27FC236}">
              <a16:creationId xmlns:a16="http://schemas.microsoft.com/office/drawing/2014/main" id="{00000000-0008-0000-0000-00007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0" name="Text Box 766">
          <a:extLst>
            <a:ext uri="{FF2B5EF4-FFF2-40B4-BE49-F238E27FC236}">
              <a16:creationId xmlns:a16="http://schemas.microsoft.com/office/drawing/2014/main" id="{00000000-0008-0000-0000-00007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1" name="Text Box 767">
          <a:extLst>
            <a:ext uri="{FF2B5EF4-FFF2-40B4-BE49-F238E27FC236}">
              <a16:creationId xmlns:a16="http://schemas.microsoft.com/office/drawing/2014/main" id="{00000000-0008-0000-0000-00007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2" name="Text Box 768">
          <a:extLst>
            <a:ext uri="{FF2B5EF4-FFF2-40B4-BE49-F238E27FC236}">
              <a16:creationId xmlns:a16="http://schemas.microsoft.com/office/drawing/2014/main" id="{00000000-0008-0000-0000-00007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3" name="Text Box 769">
          <a:extLst>
            <a:ext uri="{FF2B5EF4-FFF2-40B4-BE49-F238E27FC236}">
              <a16:creationId xmlns:a16="http://schemas.microsoft.com/office/drawing/2014/main" id="{00000000-0008-0000-0000-00007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4" name="Text Box 770">
          <a:extLst>
            <a:ext uri="{FF2B5EF4-FFF2-40B4-BE49-F238E27FC236}">
              <a16:creationId xmlns:a16="http://schemas.microsoft.com/office/drawing/2014/main" id="{00000000-0008-0000-0000-00008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5" name="Text Box 771">
          <a:extLst>
            <a:ext uri="{FF2B5EF4-FFF2-40B4-BE49-F238E27FC236}">
              <a16:creationId xmlns:a16="http://schemas.microsoft.com/office/drawing/2014/main" id="{00000000-0008-0000-0000-00008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6" name="Text Box 387">
          <a:extLst>
            <a:ext uri="{FF2B5EF4-FFF2-40B4-BE49-F238E27FC236}">
              <a16:creationId xmlns:a16="http://schemas.microsoft.com/office/drawing/2014/main" id="{00000000-0008-0000-0000-00008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7" name="Text Box 388">
          <a:extLst>
            <a:ext uri="{FF2B5EF4-FFF2-40B4-BE49-F238E27FC236}">
              <a16:creationId xmlns:a16="http://schemas.microsoft.com/office/drawing/2014/main" id="{00000000-0008-0000-0000-00008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8" name="Text Box 389">
          <a:extLst>
            <a:ext uri="{FF2B5EF4-FFF2-40B4-BE49-F238E27FC236}">
              <a16:creationId xmlns:a16="http://schemas.microsoft.com/office/drawing/2014/main" id="{00000000-0008-0000-0000-00008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89" name="Text Box 390">
          <a:extLst>
            <a:ext uri="{FF2B5EF4-FFF2-40B4-BE49-F238E27FC236}">
              <a16:creationId xmlns:a16="http://schemas.microsoft.com/office/drawing/2014/main" id="{00000000-0008-0000-0000-00008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0" name="Text Box 391">
          <a:extLst>
            <a:ext uri="{FF2B5EF4-FFF2-40B4-BE49-F238E27FC236}">
              <a16:creationId xmlns:a16="http://schemas.microsoft.com/office/drawing/2014/main" id="{00000000-0008-0000-0000-00008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1" name="Text Box 392">
          <a:extLst>
            <a:ext uri="{FF2B5EF4-FFF2-40B4-BE49-F238E27FC236}">
              <a16:creationId xmlns:a16="http://schemas.microsoft.com/office/drawing/2014/main" id="{00000000-0008-0000-0000-00008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2" name="Text Box 393">
          <a:extLst>
            <a:ext uri="{FF2B5EF4-FFF2-40B4-BE49-F238E27FC236}">
              <a16:creationId xmlns:a16="http://schemas.microsoft.com/office/drawing/2014/main" id="{00000000-0008-0000-0000-00008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3" name="Text Box 394">
          <a:extLst>
            <a:ext uri="{FF2B5EF4-FFF2-40B4-BE49-F238E27FC236}">
              <a16:creationId xmlns:a16="http://schemas.microsoft.com/office/drawing/2014/main" id="{00000000-0008-0000-0000-00008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4" name="Text Box 395">
          <a:extLst>
            <a:ext uri="{FF2B5EF4-FFF2-40B4-BE49-F238E27FC236}">
              <a16:creationId xmlns:a16="http://schemas.microsoft.com/office/drawing/2014/main" id="{00000000-0008-0000-0000-00008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5" name="Text Box 396">
          <a:extLst>
            <a:ext uri="{FF2B5EF4-FFF2-40B4-BE49-F238E27FC236}">
              <a16:creationId xmlns:a16="http://schemas.microsoft.com/office/drawing/2014/main" id="{00000000-0008-0000-0000-00008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6" name="Text Box 397">
          <a:extLst>
            <a:ext uri="{FF2B5EF4-FFF2-40B4-BE49-F238E27FC236}">
              <a16:creationId xmlns:a16="http://schemas.microsoft.com/office/drawing/2014/main" id="{00000000-0008-0000-0000-00008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7" name="Text Box 398">
          <a:extLst>
            <a:ext uri="{FF2B5EF4-FFF2-40B4-BE49-F238E27FC236}">
              <a16:creationId xmlns:a16="http://schemas.microsoft.com/office/drawing/2014/main" id="{00000000-0008-0000-0000-00008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8" name="Text Box 399">
          <a:extLst>
            <a:ext uri="{FF2B5EF4-FFF2-40B4-BE49-F238E27FC236}">
              <a16:creationId xmlns:a16="http://schemas.microsoft.com/office/drawing/2014/main" id="{00000000-0008-0000-0000-00008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399" name="Text Box 400">
          <a:extLst>
            <a:ext uri="{FF2B5EF4-FFF2-40B4-BE49-F238E27FC236}">
              <a16:creationId xmlns:a16="http://schemas.microsoft.com/office/drawing/2014/main" id="{00000000-0008-0000-0000-00008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0" name="Text Box 401">
          <a:extLst>
            <a:ext uri="{FF2B5EF4-FFF2-40B4-BE49-F238E27FC236}">
              <a16:creationId xmlns:a16="http://schemas.microsoft.com/office/drawing/2014/main" id="{00000000-0008-0000-0000-00009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1" name="Text Box 402">
          <a:extLst>
            <a:ext uri="{FF2B5EF4-FFF2-40B4-BE49-F238E27FC236}">
              <a16:creationId xmlns:a16="http://schemas.microsoft.com/office/drawing/2014/main" id="{00000000-0008-0000-0000-00009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2" name="Text Box 403">
          <a:extLst>
            <a:ext uri="{FF2B5EF4-FFF2-40B4-BE49-F238E27FC236}">
              <a16:creationId xmlns:a16="http://schemas.microsoft.com/office/drawing/2014/main" id="{00000000-0008-0000-0000-00009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3" name="Text Box 404">
          <a:extLst>
            <a:ext uri="{FF2B5EF4-FFF2-40B4-BE49-F238E27FC236}">
              <a16:creationId xmlns:a16="http://schemas.microsoft.com/office/drawing/2014/main" id="{00000000-0008-0000-0000-00009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4" name="Text Box 405">
          <a:extLst>
            <a:ext uri="{FF2B5EF4-FFF2-40B4-BE49-F238E27FC236}">
              <a16:creationId xmlns:a16="http://schemas.microsoft.com/office/drawing/2014/main" id="{00000000-0008-0000-0000-00009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5" name="Text Box 406">
          <a:extLst>
            <a:ext uri="{FF2B5EF4-FFF2-40B4-BE49-F238E27FC236}">
              <a16:creationId xmlns:a16="http://schemas.microsoft.com/office/drawing/2014/main" id="{00000000-0008-0000-0000-00009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6" name="Text Box 407">
          <a:extLst>
            <a:ext uri="{FF2B5EF4-FFF2-40B4-BE49-F238E27FC236}">
              <a16:creationId xmlns:a16="http://schemas.microsoft.com/office/drawing/2014/main" id="{00000000-0008-0000-0000-00009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7" name="Text Box 408">
          <a:extLst>
            <a:ext uri="{FF2B5EF4-FFF2-40B4-BE49-F238E27FC236}">
              <a16:creationId xmlns:a16="http://schemas.microsoft.com/office/drawing/2014/main" id="{00000000-0008-0000-0000-00009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8" name="Text Box 409">
          <a:extLst>
            <a:ext uri="{FF2B5EF4-FFF2-40B4-BE49-F238E27FC236}">
              <a16:creationId xmlns:a16="http://schemas.microsoft.com/office/drawing/2014/main" id="{00000000-0008-0000-0000-00009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09" name="Text Box 410">
          <a:extLst>
            <a:ext uri="{FF2B5EF4-FFF2-40B4-BE49-F238E27FC236}">
              <a16:creationId xmlns:a16="http://schemas.microsoft.com/office/drawing/2014/main" id="{00000000-0008-0000-0000-00009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0" name="Text Box 411">
          <a:extLst>
            <a:ext uri="{FF2B5EF4-FFF2-40B4-BE49-F238E27FC236}">
              <a16:creationId xmlns:a16="http://schemas.microsoft.com/office/drawing/2014/main" id="{00000000-0008-0000-0000-00009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1" name="Text Box 412">
          <a:extLst>
            <a:ext uri="{FF2B5EF4-FFF2-40B4-BE49-F238E27FC236}">
              <a16:creationId xmlns:a16="http://schemas.microsoft.com/office/drawing/2014/main" id="{00000000-0008-0000-0000-00009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2" name="Text Box 413">
          <a:extLst>
            <a:ext uri="{FF2B5EF4-FFF2-40B4-BE49-F238E27FC236}">
              <a16:creationId xmlns:a16="http://schemas.microsoft.com/office/drawing/2014/main" id="{00000000-0008-0000-0000-00009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3" name="Text Box 414">
          <a:extLst>
            <a:ext uri="{FF2B5EF4-FFF2-40B4-BE49-F238E27FC236}">
              <a16:creationId xmlns:a16="http://schemas.microsoft.com/office/drawing/2014/main" id="{00000000-0008-0000-0000-00009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4" name="Text Box 415">
          <a:extLst>
            <a:ext uri="{FF2B5EF4-FFF2-40B4-BE49-F238E27FC236}">
              <a16:creationId xmlns:a16="http://schemas.microsoft.com/office/drawing/2014/main" id="{00000000-0008-0000-0000-00009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5" name="Text Box 416">
          <a:extLst>
            <a:ext uri="{FF2B5EF4-FFF2-40B4-BE49-F238E27FC236}">
              <a16:creationId xmlns:a16="http://schemas.microsoft.com/office/drawing/2014/main" id="{00000000-0008-0000-0000-00009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6" name="Text Box 417">
          <a:extLst>
            <a:ext uri="{FF2B5EF4-FFF2-40B4-BE49-F238E27FC236}">
              <a16:creationId xmlns:a16="http://schemas.microsoft.com/office/drawing/2014/main" id="{00000000-0008-0000-0000-0000A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7" name="Text Box 418">
          <a:extLst>
            <a:ext uri="{FF2B5EF4-FFF2-40B4-BE49-F238E27FC236}">
              <a16:creationId xmlns:a16="http://schemas.microsoft.com/office/drawing/2014/main" id="{00000000-0008-0000-0000-0000A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8" name="Text Box 419">
          <a:extLst>
            <a:ext uri="{FF2B5EF4-FFF2-40B4-BE49-F238E27FC236}">
              <a16:creationId xmlns:a16="http://schemas.microsoft.com/office/drawing/2014/main" id="{00000000-0008-0000-0000-0000A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19" name="Text Box 420">
          <a:extLst>
            <a:ext uri="{FF2B5EF4-FFF2-40B4-BE49-F238E27FC236}">
              <a16:creationId xmlns:a16="http://schemas.microsoft.com/office/drawing/2014/main" id="{00000000-0008-0000-0000-0000A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0" name="Text Box 421">
          <a:extLst>
            <a:ext uri="{FF2B5EF4-FFF2-40B4-BE49-F238E27FC236}">
              <a16:creationId xmlns:a16="http://schemas.microsoft.com/office/drawing/2014/main" id="{00000000-0008-0000-0000-0000A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1" name="Text Box 422">
          <a:extLst>
            <a:ext uri="{FF2B5EF4-FFF2-40B4-BE49-F238E27FC236}">
              <a16:creationId xmlns:a16="http://schemas.microsoft.com/office/drawing/2014/main" id="{00000000-0008-0000-0000-0000A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2" name="Text Box 423">
          <a:extLst>
            <a:ext uri="{FF2B5EF4-FFF2-40B4-BE49-F238E27FC236}">
              <a16:creationId xmlns:a16="http://schemas.microsoft.com/office/drawing/2014/main" id="{00000000-0008-0000-0000-0000A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3" name="Text Box 424">
          <a:extLst>
            <a:ext uri="{FF2B5EF4-FFF2-40B4-BE49-F238E27FC236}">
              <a16:creationId xmlns:a16="http://schemas.microsoft.com/office/drawing/2014/main" id="{00000000-0008-0000-0000-0000A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4" name="Text Box 425">
          <a:extLst>
            <a:ext uri="{FF2B5EF4-FFF2-40B4-BE49-F238E27FC236}">
              <a16:creationId xmlns:a16="http://schemas.microsoft.com/office/drawing/2014/main" id="{00000000-0008-0000-0000-0000A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5" name="Text Box 426">
          <a:extLst>
            <a:ext uri="{FF2B5EF4-FFF2-40B4-BE49-F238E27FC236}">
              <a16:creationId xmlns:a16="http://schemas.microsoft.com/office/drawing/2014/main" id="{00000000-0008-0000-0000-0000A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6" name="Text Box 427">
          <a:extLst>
            <a:ext uri="{FF2B5EF4-FFF2-40B4-BE49-F238E27FC236}">
              <a16:creationId xmlns:a16="http://schemas.microsoft.com/office/drawing/2014/main" id="{00000000-0008-0000-0000-0000A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7" name="Text Box 428">
          <a:extLst>
            <a:ext uri="{FF2B5EF4-FFF2-40B4-BE49-F238E27FC236}">
              <a16:creationId xmlns:a16="http://schemas.microsoft.com/office/drawing/2014/main" id="{00000000-0008-0000-0000-0000A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8" name="Text Box 429">
          <a:extLst>
            <a:ext uri="{FF2B5EF4-FFF2-40B4-BE49-F238E27FC236}">
              <a16:creationId xmlns:a16="http://schemas.microsoft.com/office/drawing/2014/main" id="{00000000-0008-0000-0000-0000A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29" name="Text Box 430">
          <a:extLst>
            <a:ext uri="{FF2B5EF4-FFF2-40B4-BE49-F238E27FC236}">
              <a16:creationId xmlns:a16="http://schemas.microsoft.com/office/drawing/2014/main" id="{00000000-0008-0000-0000-0000A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0" name="Text Box 431">
          <a:extLst>
            <a:ext uri="{FF2B5EF4-FFF2-40B4-BE49-F238E27FC236}">
              <a16:creationId xmlns:a16="http://schemas.microsoft.com/office/drawing/2014/main" id="{00000000-0008-0000-0000-0000A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1" name="Text Box 432">
          <a:extLst>
            <a:ext uri="{FF2B5EF4-FFF2-40B4-BE49-F238E27FC236}">
              <a16:creationId xmlns:a16="http://schemas.microsoft.com/office/drawing/2014/main" id="{00000000-0008-0000-0000-0000A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2" name="Text Box 433">
          <a:extLst>
            <a:ext uri="{FF2B5EF4-FFF2-40B4-BE49-F238E27FC236}">
              <a16:creationId xmlns:a16="http://schemas.microsoft.com/office/drawing/2014/main" id="{00000000-0008-0000-0000-0000B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3" name="Text Box 434">
          <a:extLst>
            <a:ext uri="{FF2B5EF4-FFF2-40B4-BE49-F238E27FC236}">
              <a16:creationId xmlns:a16="http://schemas.microsoft.com/office/drawing/2014/main" id="{00000000-0008-0000-0000-0000B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4" name="Text Box 435">
          <a:extLst>
            <a:ext uri="{FF2B5EF4-FFF2-40B4-BE49-F238E27FC236}">
              <a16:creationId xmlns:a16="http://schemas.microsoft.com/office/drawing/2014/main" id="{00000000-0008-0000-0000-0000B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5" name="Text Box 436">
          <a:extLst>
            <a:ext uri="{FF2B5EF4-FFF2-40B4-BE49-F238E27FC236}">
              <a16:creationId xmlns:a16="http://schemas.microsoft.com/office/drawing/2014/main" id="{00000000-0008-0000-0000-0000B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6" name="Text Box 437">
          <a:extLst>
            <a:ext uri="{FF2B5EF4-FFF2-40B4-BE49-F238E27FC236}">
              <a16:creationId xmlns:a16="http://schemas.microsoft.com/office/drawing/2014/main" id="{00000000-0008-0000-0000-0000B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7" name="Text Box 438">
          <a:extLst>
            <a:ext uri="{FF2B5EF4-FFF2-40B4-BE49-F238E27FC236}">
              <a16:creationId xmlns:a16="http://schemas.microsoft.com/office/drawing/2014/main" id="{00000000-0008-0000-0000-0000B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8" name="Text Box 439">
          <a:extLst>
            <a:ext uri="{FF2B5EF4-FFF2-40B4-BE49-F238E27FC236}">
              <a16:creationId xmlns:a16="http://schemas.microsoft.com/office/drawing/2014/main" id="{00000000-0008-0000-0000-0000B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39" name="Text Box 440">
          <a:extLst>
            <a:ext uri="{FF2B5EF4-FFF2-40B4-BE49-F238E27FC236}">
              <a16:creationId xmlns:a16="http://schemas.microsoft.com/office/drawing/2014/main" id="{00000000-0008-0000-0000-0000B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0" name="Text Box 441">
          <a:extLst>
            <a:ext uri="{FF2B5EF4-FFF2-40B4-BE49-F238E27FC236}">
              <a16:creationId xmlns:a16="http://schemas.microsoft.com/office/drawing/2014/main" id="{00000000-0008-0000-0000-0000B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1" name="Text Box 442">
          <a:extLst>
            <a:ext uri="{FF2B5EF4-FFF2-40B4-BE49-F238E27FC236}">
              <a16:creationId xmlns:a16="http://schemas.microsoft.com/office/drawing/2014/main" id="{00000000-0008-0000-0000-0000B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2" name="Text Box 443">
          <a:extLst>
            <a:ext uri="{FF2B5EF4-FFF2-40B4-BE49-F238E27FC236}">
              <a16:creationId xmlns:a16="http://schemas.microsoft.com/office/drawing/2014/main" id="{00000000-0008-0000-0000-0000B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3" name="Text Box 444">
          <a:extLst>
            <a:ext uri="{FF2B5EF4-FFF2-40B4-BE49-F238E27FC236}">
              <a16:creationId xmlns:a16="http://schemas.microsoft.com/office/drawing/2014/main" id="{00000000-0008-0000-0000-0000B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4" name="Text Box 445">
          <a:extLst>
            <a:ext uri="{FF2B5EF4-FFF2-40B4-BE49-F238E27FC236}">
              <a16:creationId xmlns:a16="http://schemas.microsoft.com/office/drawing/2014/main" id="{00000000-0008-0000-0000-0000B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5" name="Text Box 446">
          <a:extLst>
            <a:ext uri="{FF2B5EF4-FFF2-40B4-BE49-F238E27FC236}">
              <a16:creationId xmlns:a16="http://schemas.microsoft.com/office/drawing/2014/main" id="{00000000-0008-0000-0000-0000B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6" name="Text Box 447">
          <a:extLst>
            <a:ext uri="{FF2B5EF4-FFF2-40B4-BE49-F238E27FC236}">
              <a16:creationId xmlns:a16="http://schemas.microsoft.com/office/drawing/2014/main" id="{00000000-0008-0000-0000-0000B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7" name="Text Box 448">
          <a:extLst>
            <a:ext uri="{FF2B5EF4-FFF2-40B4-BE49-F238E27FC236}">
              <a16:creationId xmlns:a16="http://schemas.microsoft.com/office/drawing/2014/main" id="{00000000-0008-0000-0000-0000B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8" name="Text Box 449">
          <a:extLst>
            <a:ext uri="{FF2B5EF4-FFF2-40B4-BE49-F238E27FC236}">
              <a16:creationId xmlns:a16="http://schemas.microsoft.com/office/drawing/2014/main" id="{00000000-0008-0000-0000-0000C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49" name="Text Box 450">
          <a:extLst>
            <a:ext uri="{FF2B5EF4-FFF2-40B4-BE49-F238E27FC236}">
              <a16:creationId xmlns:a16="http://schemas.microsoft.com/office/drawing/2014/main" id="{00000000-0008-0000-0000-0000C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0" name="Text Box 451">
          <a:extLst>
            <a:ext uri="{FF2B5EF4-FFF2-40B4-BE49-F238E27FC236}">
              <a16:creationId xmlns:a16="http://schemas.microsoft.com/office/drawing/2014/main" id="{00000000-0008-0000-0000-0000C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1" name="Text Box 452">
          <a:extLst>
            <a:ext uri="{FF2B5EF4-FFF2-40B4-BE49-F238E27FC236}">
              <a16:creationId xmlns:a16="http://schemas.microsoft.com/office/drawing/2014/main" id="{00000000-0008-0000-0000-0000C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2" name="Text Box 453">
          <a:extLst>
            <a:ext uri="{FF2B5EF4-FFF2-40B4-BE49-F238E27FC236}">
              <a16:creationId xmlns:a16="http://schemas.microsoft.com/office/drawing/2014/main" id="{00000000-0008-0000-0000-0000C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3" name="Text Box 454">
          <a:extLst>
            <a:ext uri="{FF2B5EF4-FFF2-40B4-BE49-F238E27FC236}">
              <a16:creationId xmlns:a16="http://schemas.microsoft.com/office/drawing/2014/main" id="{00000000-0008-0000-0000-0000C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4" name="Text Box 455">
          <a:extLst>
            <a:ext uri="{FF2B5EF4-FFF2-40B4-BE49-F238E27FC236}">
              <a16:creationId xmlns:a16="http://schemas.microsoft.com/office/drawing/2014/main" id="{00000000-0008-0000-0000-0000C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5" name="Text Box 456">
          <a:extLst>
            <a:ext uri="{FF2B5EF4-FFF2-40B4-BE49-F238E27FC236}">
              <a16:creationId xmlns:a16="http://schemas.microsoft.com/office/drawing/2014/main" id="{00000000-0008-0000-0000-0000C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6" name="Text Box 457">
          <a:extLst>
            <a:ext uri="{FF2B5EF4-FFF2-40B4-BE49-F238E27FC236}">
              <a16:creationId xmlns:a16="http://schemas.microsoft.com/office/drawing/2014/main" id="{00000000-0008-0000-0000-0000C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7" name="Text Box 458">
          <a:extLst>
            <a:ext uri="{FF2B5EF4-FFF2-40B4-BE49-F238E27FC236}">
              <a16:creationId xmlns:a16="http://schemas.microsoft.com/office/drawing/2014/main" id="{00000000-0008-0000-0000-0000C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8" name="Text Box 459">
          <a:extLst>
            <a:ext uri="{FF2B5EF4-FFF2-40B4-BE49-F238E27FC236}">
              <a16:creationId xmlns:a16="http://schemas.microsoft.com/office/drawing/2014/main" id="{00000000-0008-0000-0000-0000C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59" name="Text Box 460">
          <a:extLst>
            <a:ext uri="{FF2B5EF4-FFF2-40B4-BE49-F238E27FC236}">
              <a16:creationId xmlns:a16="http://schemas.microsoft.com/office/drawing/2014/main" id="{00000000-0008-0000-0000-0000C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0" name="Text Box 461">
          <a:extLst>
            <a:ext uri="{FF2B5EF4-FFF2-40B4-BE49-F238E27FC236}">
              <a16:creationId xmlns:a16="http://schemas.microsoft.com/office/drawing/2014/main" id="{00000000-0008-0000-0000-0000C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1" name="Text Box 462">
          <a:extLst>
            <a:ext uri="{FF2B5EF4-FFF2-40B4-BE49-F238E27FC236}">
              <a16:creationId xmlns:a16="http://schemas.microsoft.com/office/drawing/2014/main" id="{00000000-0008-0000-0000-0000C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2" name="Text Box 463">
          <a:extLst>
            <a:ext uri="{FF2B5EF4-FFF2-40B4-BE49-F238E27FC236}">
              <a16:creationId xmlns:a16="http://schemas.microsoft.com/office/drawing/2014/main" id="{00000000-0008-0000-0000-0000C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3" name="Text Box 464">
          <a:extLst>
            <a:ext uri="{FF2B5EF4-FFF2-40B4-BE49-F238E27FC236}">
              <a16:creationId xmlns:a16="http://schemas.microsoft.com/office/drawing/2014/main" id="{00000000-0008-0000-0000-0000C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4" name="Text Box 465">
          <a:extLst>
            <a:ext uri="{FF2B5EF4-FFF2-40B4-BE49-F238E27FC236}">
              <a16:creationId xmlns:a16="http://schemas.microsoft.com/office/drawing/2014/main" id="{00000000-0008-0000-0000-0000D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5" name="Text Box 466">
          <a:extLst>
            <a:ext uri="{FF2B5EF4-FFF2-40B4-BE49-F238E27FC236}">
              <a16:creationId xmlns:a16="http://schemas.microsoft.com/office/drawing/2014/main" id="{00000000-0008-0000-0000-0000D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6" name="Text Box 467">
          <a:extLst>
            <a:ext uri="{FF2B5EF4-FFF2-40B4-BE49-F238E27FC236}">
              <a16:creationId xmlns:a16="http://schemas.microsoft.com/office/drawing/2014/main" id="{00000000-0008-0000-0000-0000D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7" name="Text Box 468">
          <a:extLst>
            <a:ext uri="{FF2B5EF4-FFF2-40B4-BE49-F238E27FC236}">
              <a16:creationId xmlns:a16="http://schemas.microsoft.com/office/drawing/2014/main" id="{00000000-0008-0000-0000-0000D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8" name="Text Box 469">
          <a:extLst>
            <a:ext uri="{FF2B5EF4-FFF2-40B4-BE49-F238E27FC236}">
              <a16:creationId xmlns:a16="http://schemas.microsoft.com/office/drawing/2014/main" id="{00000000-0008-0000-0000-0000D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69" name="Text Box 470">
          <a:extLst>
            <a:ext uri="{FF2B5EF4-FFF2-40B4-BE49-F238E27FC236}">
              <a16:creationId xmlns:a16="http://schemas.microsoft.com/office/drawing/2014/main" id="{00000000-0008-0000-0000-0000D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0" name="Text Box 471">
          <a:extLst>
            <a:ext uri="{FF2B5EF4-FFF2-40B4-BE49-F238E27FC236}">
              <a16:creationId xmlns:a16="http://schemas.microsoft.com/office/drawing/2014/main" id="{00000000-0008-0000-0000-0000D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1" name="Text Box 472">
          <a:extLst>
            <a:ext uri="{FF2B5EF4-FFF2-40B4-BE49-F238E27FC236}">
              <a16:creationId xmlns:a16="http://schemas.microsoft.com/office/drawing/2014/main" id="{00000000-0008-0000-0000-0000D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2" name="Text Box 473">
          <a:extLst>
            <a:ext uri="{FF2B5EF4-FFF2-40B4-BE49-F238E27FC236}">
              <a16:creationId xmlns:a16="http://schemas.microsoft.com/office/drawing/2014/main" id="{00000000-0008-0000-0000-0000D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3" name="Text Box 474">
          <a:extLst>
            <a:ext uri="{FF2B5EF4-FFF2-40B4-BE49-F238E27FC236}">
              <a16:creationId xmlns:a16="http://schemas.microsoft.com/office/drawing/2014/main" id="{00000000-0008-0000-0000-0000D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4" name="Text Box 475">
          <a:extLst>
            <a:ext uri="{FF2B5EF4-FFF2-40B4-BE49-F238E27FC236}">
              <a16:creationId xmlns:a16="http://schemas.microsoft.com/office/drawing/2014/main" id="{00000000-0008-0000-0000-0000D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5" name="Text Box 476">
          <a:extLst>
            <a:ext uri="{FF2B5EF4-FFF2-40B4-BE49-F238E27FC236}">
              <a16:creationId xmlns:a16="http://schemas.microsoft.com/office/drawing/2014/main" id="{00000000-0008-0000-0000-0000D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6" name="Text Box 477">
          <a:extLst>
            <a:ext uri="{FF2B5EF4-FFF2-40B4-BE49-F238E27FC236}">
              <a16:creationId xmlns:a16="http://schemas.microsoft.com/office/drawing/2014/main" id="{00000000-0008-0000-0000-0000D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7" name="Text Box 478">
          <a:extLst>
            <a:ext uri="{FF2B5EF4-FFF2-40B4-BE49-F238E27FC236}">
              <a16:creationId xmlns:a16="http://schemas.microsoft.com/office/drawing/2014/main" id="{00000000-0008-0000-0000-0000D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8" name="Text Box 479">
          <a:extLst>
            <a:ext uri="{FF2B5EF4-FFF2-40B4-BE49-F238E27FC236}">
              <a16:creationId xmlns:a16="http://schemas.microsoft.com/office/drawing/2014/main" id="{00000000-0008-0000-0000-0000D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79" name="Text Box 480">
          <a:extLst>
            <a:ext uri="{FF2B5EF4-FFF2-40B4-BE49-F238E27FC236}">
              <a16:creationId xmlns:a16="http://schemas.microsoft.com/office/drawing/2014/main" id="{00000000-0008-0000-0000-0000D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0" name="Text Box 481">
          <a:extLst>
            <a:ext uri="{FF2B5EF4-FFF2-40B4-BE49-F238E27FC236}">
              <a16:creationId xmlns:a16="http://schemas.microsoft.com/office/drawing/2014/main" id="{00000000-0008-0000-0000-0000E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1" name="Text Box 482">
          <a:extLst>
            <a:ext uri="{FF2B5EF4-FFF2-40B4-BE49-F238E27FC236}">
              <a16:creationId xmlns:a16="http://schemas.microsoft.com/office/drawing/2014/main" id="{00000000-0008-0000-0000-0000E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2" name="Text Box 483">
          <a:extLst>
            <a:ext uri="{FF2B5EF4-FFF2-40B4-BE49-F238E27FC236}">
              <a16:creationId xmlns:a16="http://schemas.microsoft.com/office/drawing/2014/main" id="{00000000-0008-0000-0000-0000E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3" name="Text Box 484">
          <a:extLst>
            <a:ext uri="{FF2B5EF4-FFF2-40B4-BE49-F238E27FC236}">
              <a16:creationId xmlns:a16="http://schemas.microsoft.com/office/drawing/2014/main" id="{00000000-0008-0000-0000-0000E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4" name="Text Box 485">
          <a:extLst>
            <a:ext uri="{FF2B5EF4-FFF2-40B4-BE49-F238E27FC236}">
              <a16:creationId xmlns:a16="http://schemas.microsoft.com/office/drawing/2014/main" id="{00000000-0008-0000-0000-0000E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5" name="Text Box 486">
          <a:extLst>
            <a:ext uri="{FF2B5EF4-FFF2-40B4-BE49-F238E27FC236}">
              <a16:creationId xmlns:a16="http://schemas.microsoft.com/office/drawing/2014/main" id="{00000000-0008-0000-0000-0000E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6" name="Text Box 487">
          <a:extLst>
            <a:ext uri="{FF2B5EF4-FFF2-40B4-BE49-F238E27FC236}">
              <a16:creationId xmlns:a16="http://schemas.microsoft.com/office/drawing/2014/main" id="{00000000-0008-0000-0000-0000E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7" name="Text Box 488">
          <a:extLst>
            <a:ext uri="{FF2B5EF4-FFF2-40B4-BE49-F238E27FC236}">
              <a16:creationId xmlns:a16="http://schemas.microsoft.com/office/drawing/2014/main" id="{00000000-0008-0000-0000-0000E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8" name="Text Box 489">
          <a:extLst>
            <a:ext uri="{FF2B5EF4-FFF2-40B4-BE49-F238E27FC236}">
              <a16:creationId xmlns:a16="http://schemas.microsoft.com/office/drawing/2014/main" id="{00000000-0008-0000-0000-0000E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89" name="Text Box 490">
          <a:extLst>
            <a:ext uri="{FF2B5EF4-FFF2-40B4-BE49-F238E27FC236}">
              <a16:creationId xmlns:a16="http://schemas.microsoft.com/office/drawing/2014/main" id="{00000000-0008-0000-0000-0000E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0" name="Text Box 491">
          <a:extLst>
            <a:ext uri="{FF2B5EF4-FFF2-40B4-BE49-F238E27FC236}">
              <a16:creationId xmlns:a16="http://schemas.microsoft.com/office/drawing/2014/main" id="{00000000-0008-0000-0000-0000E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1" name="Text Box 492">
          <a:extLst>
            <a:ext uri="{FF2B5EF4-FFF2-40B4-BE49-F238E27FC236}">
              <a16:creationId xmlns:a16="http://schemas.microsoft.com/office/drawing/2014/main" id="{00000000-0008-0000-0000-0000E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2" name="Text Box 493">
          <a:extLst>
            <a:ext uri="{FF2B5EF4-FFF2-40B4-BE49-F238E27FC236}">
              <a16:creationId xmlns:a16="http://schemas.microsoft.com/office/drawing/2014/main" id="{00000000-0008-0000-0000-0000E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3" name="Text Box 494">
          <a:extLst>
            <a:ext uri="{FF2B5EF4-FFF2-40B4-BE49-F238E27FC236}">
              <a16:creationId xmlns:a16="http://schemas.microsoft.com/office/drawing/2014/main" id="{00000000-0008-0000-0000-0000E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4" name="Text Box 495">
          <a:extLst>
            <a:ext uri="{FF2B5EF4-FFF2-40B4-BE49-F238E27FC236}">
              <a16:creationId xmlns:a16="http://schemas.microsoft.com/office/drawing/2014/main" id="{00000000-0008-0000-0000-0000E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5" name="Text Box 496">
          <a:extLst>
            <a:ext uri="{FF2B5EF4-FFF2-40B4-BE49-F238E27FC236}">
              <a16:creationId xmlns:a16="http://schemas.microsoft.com/office/drawing/2014/main" id="{00000000-0008-0000-0000-0000E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6" name="Text Box 497">
          <a:extLst>
            <a:ext uri="{FF2B5EF4-FFF2-40B4-BE49-F238E27FC236}">
              <a16:creationId xmlns:a16="http://schemas.microsoft.com/office/drawing/2014/main" id="{00000000-0008-0000-0000-0000F0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7" name="Text Box 498">
          <a:extLst>
            <a:ext uri="{FF2B5EF4-FFF2-40B4-BE49-F238E27FC236}">
              <a16:creationId xmlns:a16="http://schemas.microsoft.com/office/drawing/2014/main" id="{00000000-0008-0000-0000-0000F1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8" name="Text Box 499">
          <a:extLst>
            <a:ext uri="{FF2B5EF4-FFF2-40B4-BE49-F238E27FC236}">
              <a16:creationId xmlns:a16="http://schemas.microsoft.com/office/drawing/2014/main" id="{00000000-0008-0000-0000-0000F2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499" name="Text Box 500">
          <a:extLst>
            <a:ext uri="{FF2B5EF4-FFF2-40B4-BE49-F238E27FC236}">
              <a16:creationId xmlns:a16="http://schemas.microsoft.com/office/drawing/2014/main" id="{00000000-0008-0000-0000-0000F3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0" name="Text Box 501">
          <a:extLst>
            <a:ext uri="{FF2B5EF4-FFF2-40B4-BE49-F238E27FC236}">
              <a16:creationId xmlns:a16="http://schemas.microsoft.com/office/drawing/2014/main" id="{00000000-0008-0000-0000-0000F4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1" name="Text Box 502">
          <a:extLst>
            <a:ext uri="{FF2B5EF4-FFF2-40B4-BE49-F238E27FC236}">
              <a16:creationId xmlns:a16="http://schemas.microsoft.com/office/drawing/2014/main" id="{00000000-0008-0000-0000-0000F5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2" name="Text Box 503">
          <a:extLst>
            <a:ext uri="{FF2B5EF4-FFF2-40B4-BE49-F238E27FC236}">
              <a16:creationId xmlns:a16="http://schemas.microsoft.com/office/drawing/2014/main" id="{00000000-0008-0000-0000-0000F6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3" name="Text Box 504">
          <a:extLst>
            <a:ext uri="{FF2B5EF4-FFF2-40B4-BE49-F238E27FC236}">
              <a16:creationId xmlns:a16="http://schemas.microsoft.com/office/drawing/2014/main" id="{00000000-0008-0000-0000-0000F7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4" name="Text Box 505">
          <a:extLst>
            <a:ext uri="{FF2B5EF4-FFF2-40B4-BE49-F238E27FC236}">
              <a16:creationId xmlns:a16="http://schemas.microsoft.com/office/drawing/2014/main" id="{00000000-0008-0000-0000-0000F8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5" name="Text Box 506">
          <a:extLst>
            <a:ext uri="{FF2B5EF4-FFF2-40B4-BE49-F238E27FC236}">
              <a16:creationId xmlns:a16="http://schemas.microsoft.com/office/drawing/2014/main" id="{00000000-0008-0000-0000-0000F9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6" name="Text Box 507">
          <a:extLst>
            <a:ext uri="{FF2B5EF4-FFF2-40B4-BE49-F238E27FC236}">
              <a16:creationId xmlns:a16="http://schemas.microsoft.com/office/drawing/2014/main" id="{00000000-0008-0000-0000-0000FA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7" name="Text Box 508">
          <a:extLst>
            <a:ext uri="{FF2B5EF4-FFF2-40B4-BE49-F238E27FC236}">
              <a16:creationId xmlns:a16="http://schemas.microsoft.com/office/drawing/2014/main" id="{00000000-0008-0000-0000-0000FB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8" name="Text Box 509">
          <a:extLst>
            <a:ext uri="{FF2B5EF4-FFF2-40B4-BE49-F238E27FC236}">
              <a16:creationId xmlns:a16="http://schemas.microsoft.com/office/drawing/2014/main" id="{00000000-0008-0000-0000-0000FC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09" name="Text Box 510">
          <a:extLst>
            <a:ext uri="{FF2B5EF4-FFF2-40B4-BE49-F238E27FC236}">
              <a16:creationId xmlns:a16="http://schemas.microsoft.com/office/drawing/2014/main" id="{00000000-0008-0000-0000-0000FD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0" name="Text Box 511">
          <a:extLst>
            <a:ext uri="{FF2B5EF4-FFF2-40B4-BE49-F238E27FC236}">
              <a16:creationId xmlns:a16="http://schemas.microsoft.com/office/drawing/2014/main" id="{00000000-0008-0000-0000-0000FE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1" name="Text Box 512">
          <a:extLst>
            <a:ext uri="{FF2B5EF4-FFF2-40B4-BE49-F238E27FC236}">
              <a16:creationId xmlns:a16="http://schemas.microsoft.com/office/drawing/2014/main" id="{00000000-0008-0000-0000-0000FF01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2" name="Text Box 513">
          <a:extLst>
            <a:ext uri="{FF2B5EF4-FFF2-40B4-BE49-F238E27FC236}">
              <a16:creationId xmlns:a16="http://schemas.microsoft.com/office/drawing/2014/main" id="{00000000-0008-0000-0000-00000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3" name="Text Box 514">
          <a:extLst>
            <a:ext uri="{FF2B5EF4-FFF2-40B4-BE49-F238E27FC236}">
              <a16:creationId xmlns:a16="http://schemas.microsoft.com/office/drawing/2014/main" id="{00000000-0008-0000-0000-00000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4" name="Text Box 515">
          <a:extLst>
            <a:ext uri="{FF2B5EF4-FFF2-40B4-BE49-F238E27FC236}">
              <a16:creationId xmlns:a16="http://schemas.microsoft.com/office/drawing/2014/main" id="{00000000-0008-0000-0000-00000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5" name="Text Box 516">
          <a:extLst>
            <a:ext uri="{FF2B5EF4-FFF2-40B4-BE49-F238E27FC236}">
              <a16:creationId xmlns:a16="http://schemas.microsoft.com/office/drawing/2014/main" id="{00000000-0008-0000-0000-00000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6" name="Text Box 517">
          <a:extLst>
            <a:ext uri="{FF2B5EF4-FFF2-40B4-BE49-F238E27FC236}">
              <a16:creationId xmlns:a16="http://schemas.microsoft.com/office/drawing/2014/main" id="{00000000-0008-0000-0000-00000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7" name="Text Box 518">
          <a:extLst>
            <a:ext uri="{FF2B5EF4-FFF2-40B4-BE49-F238E27FC236}">
              <a16:creationId xmlns:a16="http://schemas.microsoft.com/office/drawing/2014/main" id="{00000000-0008-0000-0000-00000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8" name="Text Box 519">
          <a:extLst>
            <a:ext uri="{FF2B5EF4-FFF2-40B4-BE49-F238E27FC236}">
              <a16:creationId xmlns:a16="http://schemas.microsoft.com/office/drawing/2014/main" id="{00000000-0008-0000-0000-00000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19" name="Text Box 520">
          <a:extLst>
            <a:ext uri="{FF2B5EF4-FFF2-40B4-BE49-F238E27FC236}">
              <a16:creationId xmlns:a16="http://schemas.microsoft.com/office/drawing/2014/main" id="{00000000-0008-0000-0000-00000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0" name="Text Box 521">
          <a:extLst>
            <a:ext uri="{FF2B5EF4-FFF2-40B4-BE49-F238E27FC236}">
              <a16:creationId xmlns:a16="http://schemas.microsoft.com/office/drawing/2014/main" id="{00000000-0008-0000-0000-00000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1" name="Text Box 522">
          <a:extLst>
            <a:ext uri="{FF2B5EF4-FFF2-40B4-BE49-F238E27FC236}">
              <a16:creationId xmlns:a16="http://schemas.microsoft.com/office/drawing/2014/main" id="{00000000-0008-0000-0000-00000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2" name="Text Box 523">
          <a:extLst>
            <a:ext uri="{FF2B5EF4-FFF2-40B4-BE49-F238E27FC236}">
              <a16:creationId xmlns:a16="http://schemas.microsoft.com/office/drawing/2014/main" id="{00000000-0008-0000-0000-00000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3" name="Text Box 524">
          <a:extLst>
            <a:ext uri="{FF2B5EF4-FFF2-40B4-BE49-F238E27FC236}">
              <a16:creationId xmlns:a16="http://schemas.microsoft.com/office/drawing/2014/main" id="{00000000-0008-0000-0000-00000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4" name="Text Box 525">
          <a:extLst>
            <a:ext uri="{FF2B5EF4-FFF2-40B4-BE49-F238E27FC236}">
              <a16:creationId xmlns:a16="http://schemas.microsoft.com/office/drawing/2014/main" id="{00000000-0008-0000-0000-00000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5" name="Text Box 526">
          <a:extLst>
            <a:ext uri="{FF2B5EF4-FFF2-40B4-BE49-F238E27FC236}">
              <a16:creationId xmlns:a16="http://schemas.microsoft.com/office/drawing/2014/main" id="{00000000-0008-0000-0000-00000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6" name="Text Box 527">
          <a:extLst>
            <a:ext uri="{FF2B5EF4-FFF2-40B4-BE49-F238E27FC236}">
              <a16:creationId xmlns:a16="http://schemas.microsoft.com/office/drawing/2014/main" id="{00000000-0008-0000-0000-00000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7" name="Text Box 528">
          <a:extLst>
            <a:ext uri="{FF2B5EF4-FFF2-40B4-BE49-F238E27FC236}">
              <a16:creationId xmlns:a16="http://schemas.microsoft.com/office/drawing/2014/main" id="{00000000-0008-0000-0000-00000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8" name="Text Box 529">
          <a:extLst>
            <a:ext uri="{FF2B5EF4-FFF2-40B4-BE49-F238E27FC236}">
              <a16:creationId xmlns:a16="http://schemas.microsoft.com/office/drawing/2014/main" id="{00000000-0008-0000-0000-00001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29" name="Text Box 530">
          <a:extLst>
            <a:ext uri="{FF2B5EF4-FFF2-40B4-BE49-F238E27FC236}">
              <a16:creationId xmlns:a16="http://schemas.microsoft.com/office/drawing/2014/main" id="{00000000-0008-0000-0000-00001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0" name="Text Box 531">
          <a:extLst>
            <a:ext uri="{FF2B5EF4-FFF2-40B4-BE49-F238E27FC236}">
              <a16:creationId xmlns:a16="http://schemas.microsoft.com/office/drawing/2014/main" id="{00000000-0008-0000-0000-00001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1" name="Text Box 532">
          <a:extLst>
            <a:ext uri="{FF2B5EF4-FFF2-40B4-BE49-F238E27FC236}">
              <a16:creationId xmlns:a16="http://schemas.microsoft.com/office/drawing/2014/main" id="{00000000-0008-0000-0000-00001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2" name="Text Box 533">
          <a:extLst>
            <a:ext uri="{FF2B5EF4-FFF2-40B4-BE49-F238E27FC236}">
              <a16:creationId xmlns:a16="http://schemas.microsoft.com/office/drawing/2014/main" id="{00000000-0008-0000-0000-00001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3" name="Text Box 534">
          <a:extLst>
            <a:ext uri="{FF2B5EF4-FFF2-40B4-BE49-F238E27FC236}">
              <a16:creationId xmlns:a16="http://schemas.microsoft.com/office/drawing/2014/main" id="{00000000-0008-0000-0000-00001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4" name="Text Box 535">
          <a:extLst>
            <a:ext uri="{FF2B5EF4-FFF2-40B4-BE49-F238E27FC236}">
              <a16:creationId xmlns:a16="http://schemas.microsoft.com/office/drawing/2014/main" id="{00000000-0008-0000-0000-00001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5" name="Text Box 536">
          <a:extLst>
            <a:ext uri="{FF2B5EF4-FFF2-40B4-BE49-F238E27FC236}">
              <a16:creationId xmlns:a16="http://schemas.microsoft.com/office/drawing/2014/main" id="{00000000-0008-0000-0000-00001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6" name="Text Box 537">
          <a:extLst>
            <a:ext uri="{FF2B5EF4-FFF2-40B4-BE49-F238E27FC236}">
              <a16:creationId xmlns:a16="http://schemas.microsoft.com/office/drawing/2014/main" id="{00000000-0008-0000-0000-00001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7" name="Text Box 538">
          <a:extLst>
            <a:ext uri="{FF2B5EF4-FFF2-40B4-BE49-F238E27FC236}">
              <a16:creationId xmlns:a16="http://schemas.microsoft.com/office/drawing/2014/main" id="{00000000-0008-0000-0000-00001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8" name="Text Box 539">
          <a:extLst>
            <a:ext uri="{FF2B5EF4-FFF2-40B4-BE49-F238E27FC236}">
              <a16:creationId xmlns:a16="http://schemas.microsoft.com/office/drawing/2014/main" id="{00000000-0008-0000-0000-00001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39" name="Text Box 540">
          <a:extLst>
            <a:ext uri="{FF2B5EF4-FFF2-40B4-BE49-F238E27FC236}">
              <a16:creationId xmlns:a16="http://schemas.microsoft.com/office/drawing/2014/main" id="{00000000-0008-0000-0000-00001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0" name="Text Box 541">
          <a:extLst>
            <a:ext uri="{FF2B5EF4-FFF2-40B4-BE49-F238E27FC236}">
              <a16:creationId xmlns:a16="http://schemas.microsoft.com/office/drawing/2014/main" id="{00000000-0008-0000-0000-00001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1" name="Text Box 542">
          <a:extLst>
            <a:ext uri="{FF2B5EF4-FFF2-40B4-BE49-F238E27FC236}">
              <a16:creationId xmlns:a16="http://schemas.microsoft.com/office/drawing/2014/main" id="{00000000-0008-0000-0000-00001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2" name="Text Box 543">
          <a:extLst>
            <a:ext uri="{FF2B5EF4-FFF2-40B4-BE49-F238E27FC236}">
              <a16:creationId xmlns:a16="http://schemas.microsoft.com/office/drawing/2014/main" id="{00000000-0008-0000-0000-00001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3" name="Text Box 544">
          <a:extLst>
            <a:ext uri="{FF2B5EF4-FFF2-40B4-BE49-F238E27FC236}">
              <a16:creationId xmlns:a16="http://schemas.microsoft.com/office/drawing/2014/main" id="{00000000-0008-0000-0000-00001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4" name="Text Box 545">
          <a:extLst>
            <a:ext uri="{FF2B5EF4-FFF2-40B4-BE49-F238E27FC236}">
              <a16:creationId xmlns:a16="http://schemas.microsoft.com/office/drawing/2014/main" id="{00000000-0008-0000-0000-00002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5" name="Text Box 546">
          <a:extLst>
            <a:ext uri="{FF2B5EF4-FFF2-40B4-BE49-F238E27FC236}">
              <a16:creationId xmlns:a16="http://schemas.microsoft.com/office/drawing/2014/main" id="{00000000-0008-0000-0000-00002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6" name="Text Box 547">
          <a:extLst>
            <a:ext uri="{FF2B5EF4-FFF2-40B4-BE49-F238E27FC236}">
              <a16:creationId xmlns:a16="http://schemas.microsoft.com/office/drawing/2014/main" id="{00000000-0008-0000-0000-00002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7" name="Text Box 548">
          <a:extLst>
            <a:ext uri="{FF2B5EF4-FFF2-40B4-BE49-F238E27FC236}">
              <a16:creationId xmlns:a16="http://schemas.microsoft.com/office/drawing/2014/main" id="{00000000-0008-0000-0000-00002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8" name="Text Box 549">
          <a:extLst>
            <a:ext uri="{FF2B5EF4-FFF2-40B4-BE49-F238E27FC236}">
              <a16:creationId xmlns:a16="http://schemas.microsoft.com/office/drawing/2014/main" id="{00000000-0008-0000-0000-00002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49" name="Text Box 550">
          <a:extLst>
            <a:ext uri="{FF2B5EF4-FFF2-40B4-BE49-F238E27FC236}">
              <a16:creationId xmlns:a16="http://schemas.microsoft.com/office/drawing/2014/main" id="{00000000-0008-0000-0000-00002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0" name="Text Box 551">
          <a:extLst>
            <a:ext uri="{FF2B5EF4-FFF2-40B4-BE49-F238E27FC236}">
              <a16:creationId xmlns:a16="http://schemas.microsoft.com/office/drawing/2014/main" id="{00000000-0008-0000-0000-00002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1" name="Text Box 552">
          <a:extLst>
            <a:ext uri="{FF2B5EF4-FFF2-40B4-BE49-F238E27FC236}">
              <a16:creationId xmlns:a16="http://schemas.microsoft.com/office/drawing/2014/main" id="{00000000-0008-0000-0000-00002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2" name="Text Box 553">
          <a:extLst>
            <a:ext uri="{FF2B5EF4-FFF2-40B4-BE49-F238E27FC236}">
              <a16:creationId xmlns:a16="http://schemas.microsoft.com/office/drawing/2014/main" id="{00000000-0008-0000-0000-00002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3" name="Text Box 554">
          <a:extLst>
            <a:ext uri="{FF2B5EF4-FFF2-40B4-BE49-F238E27FC236}">
              <a16:creationId xmlns:a16="http://schemas.microsoft.com/office/drawing/2014/main" id="{00000000-0008-0000-0000-00002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4" name="Text Box 555">
          <a:extLst>
            <a:ext uri="{FF2B5EF4-FFF2-40B4-BE49-F238E27FC236}">
              <a16:creationId xmlns:a16="http://schemas.microsoft.com/office/drawing/2014/main" id="{00000000-0008-0000-0000-00002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5" name="Text Box 556">
          <a:extLst>
            <a:ext uri="{FF2B5EF4-FFF2-40B4-BE49-F238E27FC236}">
              <a16:creationId xmlns:a16="http://schemas.microsoft.com/office/drawing/2014/main" id="{00000000-0008-0000-0000-00002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6" name="Text Box 557">
          <a:extLst>
            <a:ext uri="{FF2B5EF4-FFF2-40B4-BE49-F238E27FC236}">
              <a16:creationId xmlns:a16="http://schemas.microsoft.com/office/drawing/2014/main" id="{00000000-0008-0000-0000-00002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7" name="Text Box 558">
          <a:extLst>
            <a:ext uri="{FF2B5EF4-FFF2-40B4-BE49-F238E27FC236}">
              <a16:creationId xmlns:a16="http://schemas.microsoft.com/office/drawing/2014/main" id="{00000000-0008-0000-0000-00002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8" name="Text Box 559">
          <a:extLst>
            <a:ext uri="{FF2B5EF4-FFF2-40B4-BE49-F238E27FC236}">
              <a16:creationId xmlns:a16="http://schemas.microsoft.com/office/drawing/2014/main" id="{00000000-0008-0000-0000-00002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59" name="Text Box 560">
          <a:extLst>
            <a:ext uri="{FF2B5EF4-FFF2-40B4-BE49-F238E27FC236}">
              <a16:creationId xmlns:a16="http://schemas.microsoft.com/office/drawing/2014/main" id="{00000000-0008-0000-0000-00002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0" name="Text Box 561">
          <a:extLst>
            <a:ext uri="{FF2B5EF4-FFF2-40B4-BE49-F238E27FC236}">
              <a16:creationId xmlns:a16="http://schemas.microsoft.com/office/drawing/2014/main" id="{00000000-0008-0000-0000-00003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1" name="Text Box 562">
          <a:extLst>
            <a:ext uri="{FF2B5EF4-FFF2-40B4-BE49-F238E27FC236}">
              <a16:creationId xmlns:a16="http://schemas.microsoft.com/office/drawing/2014/main" id="{00000000-0008-0000-0000-00003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2" name="Text Box 563">
          <a:extLst>
            <a:ext uri="{FF2B5EF4-FFF2-40B4-BE49-F238E27FC236}">
              <a16:creationId xmlns:a16="http://schemas.microsoft.com/office/drawing/2014/main" id="{00000000-0008-0000-0000-00003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3" name="Text Box 564">
          <a:extLst>
            <a:ext uri="{FF2B5EF4-FFF2-40B4-BE49-F238E27FC236}">
              <a16:creationId xmlns:a16="http://schemas.microsoft.com/office/drawing/2014/main" id="{00000000-0008-0000-0000-00003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4" name="Text Box 565">
          <a:extLst>
            <a:ext uri="{FF2B5EF4-FFF2-40B4-BE49-F238E27FC236}">
              <a16:creationId xmlns:a16="http://schemas.microsoft.com/office/drawing/2014/main" id="{00000000-0008-0000-0000-00003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5" name="Text Box 566">
          <a:extLst>
            <a:ext uri="{FF2B5EF4-FFF2-40B4-BE49-F238E27FC236}">
              <a16:creationId xmlns:a16="http://schemas.microsoft.com/office/drawing/2014/main" id="{00000000-0008-0000-0000-00003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6" name="Text Box 567">
          <a:extLst>
            <a:ext uri="{FF2B5EF4-FFF2-40B4-BE49-F238E27FC236}">
              <a16:creationId xmlns:a16="http://schemas.microsoft.com/office/drawing/2014/main" id="{00000000-0008-0000-0000-00003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7" name="Text Box 568">
          <a:extLst>
            <a:ext uri="{FF2B5EF4-FFF2-40B4-BE49-F238E27FC236}">
              <a16:creationId xmlns:a16="http://schemas.microsoft.com/office/drawing/2014/main" id="{00000000-0008-0000-0000-00003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8" name="Text Box 569">
          <a:extLst>
            <a:ext uri="{FF2B5EF4-FFF2-40B4-BE49-F238E27FC236}">
              <a16:creationId xmlns:a16="http://schemas.microsoft.com/office/drawing/2014/main" id="{00000000-0008-0000-0000-00003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69" name="Text Box 570">
          <a:extLst>
            <a:ext uri="{FF2B5EF4-FFF2-40B4-BE49-F238E27FC236}">
              <a16:creationId xmlns:a16="http://schemas.microsoft.com/office/drawing/2014/main" id="{00000000-0008-0000-0000-00003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0" name="Text Box 571">
          <a:extLst>
            <a:ext uri="{FF2B5EF4-FFF2-40B4-BE49-F238E27FC236}">
              <a16:creationId xmlns:a16="http://schemas.microsoft.com/office/drawing/2014/main" id="{00000000-0008-0000-0000-00003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1" name="Text Box 572">
          <a:extLst>
            <a:ext uri="{FF2B5EF4-FFF2-40B4-BE49-F238E27FC236}">
              <a16:creationId xmlns:a16="http://schemas.microsoft.com/office/drawing/2014/main" id="{00000000-0008-0000-0000-00003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2" name="Text Box 573">
          <a:extLst>
            <a:ext uri="{FF2B5EF4-FFF2-40B4-BE49-F238E27FC236}">
              <a16:creationId xmlns:a16="http://schemas.microsoft.com/office/drawing/2014/main" id="{00000000-0008-0000-0000-00003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3" name="Text Box 574">
          <a:extLst>
            <a:ext uri="{FF2B5EF4-FFF2-40B4-BE49-F238E27FC236}">
              <a16:creationId xmlns:a16="http://schemas.microsoft.com/office/drawing/2014/main" id="{00000000-0008-0000-0000-00003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4" name="Text Box 575">
          <a:extLst>
            <a:ext uri="{FF2B5EF4-FFF2-40B4-BE49-F238E27FC236}">
              <a16:creationId xmlns:a16="http://schemas.microsoft.com/office/drawing/2014/main" id="{00000000-0008-0000-0000-00003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5" name="Text Box 576">
          <a:extLst>
            <a:ext uri="{FF2B5EF4-FFF2-40B4-BE49-F238E27FC236}">
              <a16:creationId xmlns:a16="http://schemas.microsoft.com/office/drawing/2014/main" id="{00000000-0008-0000-0000-00003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6" name="Text Box 577">
          <a:extLst>
            <a:ext uri="{FF2B5EF4-FFF2-40B4-BE49-F238E27FC236}">
              <a16:creationId xmlns:a16="http://schemas.microsoft.com/office/drawing/2014/main" id="{00000000-0008-0000-0000-00004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7" name="Text Box 578">
          <a:extLst>
            <a:ext uri="{FF2B5EF4-FFF2-40B4-BE49-F238E27FC236}">
              <a16:creationId xmlns:a16="http://schemas.microsoft.com/office/drawing/2014/main" id="{00000000-0008-0000-0000-00004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8" name="Text Box 579">
          <a:extLst>
            <a:ext uri="{FF2B5EF4-FFF2-40B4-BE49-F238E27FC236}">
              <a16:creationId xmlns:a16="http://schemas.microsoft.com/office/drawing/2014/main" id="{00000000-0008-0000-0000-00004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79" name="Text Box 580">
          <a:extLst>
            <a:ext uri="{FF2B5EF4-FFF2-40B4-BE49-F238E27FC236}">
              <a16:creationId xmlns:a16="http://schemas.microsoft.com/office/drawing/2014/main" id="{00000000-0008-0000-0000-00004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0" name="Text Box 581">
          <a:extLst>
            <a:ext uri="{FF2B5EF4-FFF2-40B4-BE49-F238E27FC236}">
              <a16:creationId xmlns:a16="http://schemas.microsoft.com/office/drawing/2014/main" id="{00000000-0008-0000-0000-00004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1" name="Text Box 582">
          <a:extLst>
            <a:ext uri="{FF2B5EF4-FFF2-40B4-BE49-F238E27FC236}">
              <a16:creationId xmlns:a16="http://schemas.microsoft.com/office/drawing/2014/main" id="{00000000-0008-0000-0000-00004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2" name="Text Box 583">
          <a:extLst>
            <a:ext uri="{FF2B5EF4-FFF2-40B4-BE49-F238E27FC236}">
              <a16:creationId xmlns:a16="http://schemas.microsoft.com/office/drawing/2014/main" id="{00000000-0008-0000-0000-00004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3" name="Text Box 584">
          <a:extLst>
            <a:ext uri="{FF2B5EF4-FFF2-40B4-BE49-F238E27FC236}">
              <a16:creationId xmlns:a16="http://schemas.microsoft.com/office/drawing/2014/main" id="{00000000-0008-0000-0000-00004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4" name="Text Box 585">
          <a:extLst>
            <a:ext uri="{FF2B5EF4-FFF2-40B4-BE49-F238E27FC236}">
              <a16:creationId xmlns:a16="http://schemas.microsoft.com/office/drawing/2014/main" id="{00000000-0008-0000-0000-00004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5" name="Text Box 586">
          <a:extLst>
            <a:ext uri="{FF2B5EF4-FFF2-40B4-BE49-F238E27FC236}">
              <a16:creationId xmlns:a16="http://schemas.microsoft.com/office/drawing/2014/main" id="{00000000-0008-0000-0000-00004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6" name="Text Box 587">
          <a:extLst>
            <a:ext uri="{FF2B5EF4-FFF2-40B4-BE49-F238E27FC236}">
              <a16:creationId xmlns:a16="http://schemas.microsoft.com/office/drawing/2014/main" id="{00000000-0008-0000-0000-00004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7" name="Text Box 588">
          <a:extLst>
            <a:ext uri="{FF2B5EF4-FFF2-40B4-BE49-F238E27FC236}">
              <a16:creationId xmlns:a16="http://schemas.microsoft.com/office/drawing/2014/main" id="{00000000-0008-0000-0000-00004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8" name="Text Box 589">
          <a:extLst>
            <a:ext uri="{FF2B5EF4-FFF2-40B4-BE49-F238E27FC236}">
              <a16:creationId xmlns:a16="http://schemas.microsoft.com/office/drawing/2014/main" id="{00000000-0008-0000-0000-00004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89" name="Text Box 590">
          <a:extLst>
            <a:ext uri="{FF2B5EF4-FFF2-40B4-BE49-F238E27FC236}">
              <a16:creationId xmlns:a16="http://schemas.microsoft.com/office/drawing/2014/main" id="{00000000-0008-0000-0000-00004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0" name="Text Box 591">
          <a:extLst>
            <a:ext uri="{FF2B5EF4-FFF2-40B4-BE49-F238E27FC236}">
              <a16:creationId xmlns:a16="http://schemas.microsoft.com/office/drawing/2014/main" id="{00000000-0008-0000-0000-00004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1" name="Text Box 592">
          <a:extLst>
            <a:ext uri="{FF2B5EF4-FFF2-40B4-BE49-F238E27FC236}">
              <a16:creationId xmlns:a16="http://schemas.microsoft.com/office/drawing/2014/main" id="{00000000-0008-0000-0000-00004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2" name="Text Box 593">
          <a:extLst>
            <a:ext uri="{FF2B5EF4-FFF2-40B4-BE49-F238E27FC236}">
              <a16:creationId xmlns:a16="http://schemas.microsoft.com/office/drawing/2014/main" id="{00000000-0008-0000-0000-00005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3" name="Text Box 594">
          <a:extLst>
            <a:ext uri="{FF2B5EF4-FFF2-40B4-BE49-F238E27FC236}">
              <a16:creationId xmlns:a16="http://schemas.microsoft.com/office/drawing/2014/main" id="{00000000-0008-0000-0000-00005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4" name="Text Box 595">
          <a:extLst>
            <a:ext uri="{FF2B5EF4-FFF2-40B4-BE49-F238E27FC236}">
              <a16:creationId xmlns:a16="http://schemas.microsoft.com/office/drawing/2014/main" id="{00000000-0008-0000-0000-00005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5" name="Text Box 596">
          <a:extLst>
            <a:ext uri="{FF2B5EF4-FFF2-40B4-BE49-F238E27FC236}">
              <a16:creationId xmlns:a16="http://schemas.microsoft.com/office/drawing/2014/main" id="{00000000-0008-0000-0000-00005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6" name="Text Box 597">
          <a:extLst>
            <a:ext uri="{FF2B5EF4-FFF2-40B4-BE49-F238E27FC236}">
              <a16:creationId xmlns:a16="http://schemas.microsoft.com/office/drawing/2014/main" id="{00000000-0008-0000-0000-00005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7" name="Text Box 598">
          <a:extLst>
            <a:ext uri="{FF2B5EF4-FFF2-40B4-BE49-F238E27FC236}">
              <a16:creationId xmlns:a16="http://schemas.microsoft.com/office/drawing/2014/main" id="{00000000-0008-0000-0000-00005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8" name="Text Box 599">
          <a:extLst>
            <a:ext uri="{FF2B5EF4-FFF2-40B4-BE49-F238E27FC236}">
              <a16:creationId xmlns:a16="http://schemas.microsoft.com/office/drawing/2014/main" id="{00000000-0008-0000-0000-00005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599" name="Text Box 600">
          <a:extLst>
            <a:ext uri="{FF2B5EF4-FFF2-40B4-BE49-F238E27FC236}">
              <a16:creationId xmlns:a16="http://schemas.microsoft.com/office/drawing/2014/main" id="{00000000-0008-0000-0000-00005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0" name="Text Box 601">
          <a:extLst>
            <a:ext uri="{FF2B5EF4-FFF2-40B4-BE49-F238E27FC236}">
              <a16:creationId xmlns:a16="http://schemas.microsoft.com/office/drawing/2014/main" id="{00000000-0008-0000-0000-00005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1" name="Text Box 602">
          <a:extLst>
            <a:ext uri="{FF2B5EF4-FFF2-40B4-BE49-F238E27FC236}">
              <a16:creationId xmlns:a16="http://schemas.microsoft.com/office/drawing/2014/main" id="{00000000-0008-0000-0000-00005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2" name="Text Box 603">
          <a:extLst>
            <a:ext uri="{FF2B5EF4-FFF2-40B4-BE49-F238E27FC236}">
              <a16:creationId xmlns:a16="http://schemas.microsoft.com/office/drawing/2014/main" id="{00000000-0008-0000-0000-00005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3" name="Text Box 604">
          <a:extLst>
            <a:ext uri="{FF2B5EF4-FFF2-40B4-BE49-F238E27FC236}">
              <a16:creationId xmlns:a16="http://schemas.microsoft.com/office/drawing/2014/main" id="{00000000-0008-0000-0000-00005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4" name="Text Box 605">
          <a:extLst>
            <a:ext uri="{FF2B5EF4-FFF2-40B4-BE49-F238E27FC236}">
              <a16:creationId xmlns:a16="http://schemas.microsoft.com/office/drawing/2014/main" id="{00000000-0008-0000-0000-00005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5" name="Text Box 606">
          <a:extLst>
            <a:ext uri="{FF2B5EF4-FFF2-40B4-BE49-F238E27FC236}">
              <a16:creationId xmlns:a16="http://schemas.microsoft.com/office/drawing/2014/main" id="{00000000-0008-0000-0000-00005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6" name="Text Box 607">
          <a:extLst>
            <a:ext uri="{FF2B5EF4-FFF2-40B4-BE49-F238E27FC236}">
              <a16:creationId xmlns:a16="http://schemas.microsoft.com/office/drawing/2014/main" id="{00000000-0008-0000-0000-00005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7" name="Text Box 608">
          <a:extLst>
            <a:ext uri="{FF2B5EF4-FFF2-40B4-BE49-F238E27FC236}">
              <a16:creationId xmlns:a16="http://schemas.microsoft.com/office/drawing/2014/main" id="{00000000-0008-0000-0000-00005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8" name="Text Box 609">
          <a:extLst>
            <a:ext uri="{FF2B5EF4-FFF2-40B4-BE49-F238E27FC236}">
              <a16:creationId xmlns:a16="http://schemas.microsoft.com/office/drawing/2014/main" id="{00000000-0008-0000-0000-00006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09" name="Text Box 610">
          <a:extLst>
            <a:ext uri="{FF2B5EF4-FFF2-40B4-BE49-F238E27FC236}">
              <a16:creationId xmlns:a16="http://schemas.microsoft.com/office/drawing/2014/main" id="{00000000-0008-0000-0000-00006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0" name="Text Box 611">
          <a:extLst>
            <a:ext uri="{FF2B5EF4-FFF2-40B4-BE49-F238E27FC236}">
              <a16:creationId xmlns:a16="http://schemas.microsoft.com/office/drawing/2014/main" id="{00000000-0008-0000-0000-00006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1" name="Text Box 612">
          <a:extLst>
            <a:ext uri="{FF2B5EF4-FFF2-40B4-BE49-F238E27FC236}">
              <a16:creationId xmlns:a16="http://schemas.microsoft.com/office/drawing/2014/main" id="{00000000-0008-0000-0000-00006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2" name="Text Box 613">
          <a:extLst>
            <a:ext uri="{FF2B5EF4-FFF2-40B4-BE49-F238E27FC236}">
              <a16:creationId xmlns:a16="http://schemas.microsoft.com/office/drawing/2014/main" id="{00000000-0008-0000-0000-00006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3" name="Text Box 614">
          <a:extLst>
            <a:ext uri="{FF2B5EF4-FFF2-40B4-BE49-F238E27FC236}">
              <a16:creationId xmlns:a16="http://schemas.microsoft.com/office/drawing/2014/main" id="{00000000-0008-0000-0000-00006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4" name="Text Box 615">
          <a:extLst>
            <a:ext uri="{FF2B5EF4-FFF2-40B4-BE49-F238E27FC236}">
              <a16:creationId xmlns:a16="http://schemas.microsoft.com/office/drawing/2014/main" id="{00000000-0008-0000-0000-00006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5" name="Text Box 616">
          <a:extLst>
            <a:ext uri="{FF2B5EF4-FFF2-40B4-BE49-F238E27FC236}">
              <a16:creationId xmlns:a16="http://schemas.microsoft.com/office/drawing/2014/main" id="{00000000-0008-0000-0000-00006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6" name="Text Box 617">
          <a:extLst>
            <a:ext uri="{FF2B5EF4-FFF2-40B4-BE49-F238E27FC236}">
              <a16:creationId xmlns:a16="http://schemas.microsoft.com/office/drawing/2014/main" id="{00000000-0008-0000-0000-00006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7" name="Text Box 618">
          <a:extLst>
            <a:ext uri="{FF2B5EF4-FFF2-40B4-BE49-F238E27FC236}">
              <a16:creationId xmlns:a16="http://schemas.microsoft.com/office/drawing/2014/main" id="{00000000-0008-0000-0000-00006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8" name="Text Box 619">
          <a:extLst>
            <a:ext uri="{FF2B5EF4-FFF2-40B4-BE49-F238E27FC236}">
              <a16:creationId xmlns:a16="http://schemas.microsoft.com/office/drawing/2014/main" id="{00000000-0008-0000-0000-00006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19" name="Text Box 620">
          <a:extLst>
            <a:ext uri="{FF2B5EF4-FFF2-40B4-BE49-F238E27FC236}">
              <a16:creationId xmlns:a16="http://schemas.microsoft.com/office/drawing/2014/main" id="{00000000-0008-0000-0000-00006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0" name="Text Box 621">
          <a:extLst>
            <a:ext uri="{FF2B5EF4-FFF2-40B4-BE49-F238E27FC236}">
              <a16:creationId xmlns:a16="http://schemas.microsoft.com/office/drawing/2014/main" id="{00000000-0008-0000-0000-00006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1" name="Text Box 622">
          <a:extLst>
            <a:ext uri="{FF2B5EF4-FFF2-40B4-BE49-F238E27FC236}">
              <a16:creationId xmlns:a16="http://schemas.microsoft.com/office/drawing/2014/main" id="{00000000-0008-0000-0000-00006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2" name="Text Box 623">
          <a:extLst>
            <a:ext uri="{FF2B5EF4-FFF2-40B4-BE49-F238E27FC236}">
              <a16:creationId xmlns:a16="http://schemas.microsoft.com/office/drawing/2014/main" id="{00000000-0008-0000-0000-00006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3" name="Text Box 624">
          <a:extLst>
            <a:ext uri="{FF2B5EF4-FFF2-40B4-BE49-F238E27FC236}">
              <a16:creationId xmlns:a16="http://schemas.microsoft.com/office/drawing/2014/main" id="{00000000-0008-0000-0000-00006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4" name="Text Box 625">
          <a:extLst>
            <a:ext uri="{FF2B5EF4-FFF2-40B4-BE49-F238E27FC236}">
              <a16:creationId xmlns:a16="http://schemas.microsoft.com/office/drawing/2014/main" id="{00000000-0008-0000-0000-00007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5" name="Text Box 626">
          <a:extLst>
            <a:ext uri="{FF2B5EF4-FFF2-40B4-BE49-F238E27FC236}">
              <a16:creationId xmlns:a16="http://schemas.microsoft.com/office/drawing/2014/main" id="{00000000-0008-0000-0000-00007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6" name="Text Box 627">
          <a:extLst>
            <a:ext uri="{FF2B5EF4-FFF2-40B4-BE49-F238E27FC236}">
              <a16:creationId xmlns:a16="http://schemas.microsoft.com/office/drawing/2014/main" id="{00000000-0008-0000-0000-00007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7" name="Text Box 628">
          <a:extLst>
            <a:ext uri="{FF2B5EF4-FFF2-40B4-BE49-F238E27FC236}">
              <a16:creationId xmlns:a16="http://schemas.microsoft.com/office/drawing/2014/main" id="{00000000-0008-0000-0000-00007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8" name="Text Box 629">
          <a:extLst>
            <a:ext uri="{FF2B5EF4-FFF2-40B4-BE49-F238E27FC236}">
              <a16:creationId xmlns:a16="http://schemas.microsoft.com/office/drawing/2014/main" id="{00000000-0008-0000-0000-00007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29" name="Text Box 630">
          <a:extLst>
            <a:ext uri="{FF2B5EF4-FFF2-40B4-BE49-F238E27FC236}">
              <a16:creationId xmlns:a16="http://schemas.microsoft.com/office/drawing/2014/main" id="{00000000-0008-0000-0000-00007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0" name="Text Box 631">
          <a:extLst>
            <a:ext uri="{FF2B5EF4-FFF2-40B4-BE49-F238E27FC236}">
              <a16:creationId xmlns:a16="http://schemas.microsoft.com/office/drawing/2014/main" id="{00000000-0008-0000-0000-00007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1" name="Text Box 632">
          <a:extLst>
            <a:ext uri="{FF2B5EF4-FFF2-40B4-BE49-F238E27FC236}">
              <a16:creationId xmlns:a16="http://schemas.microsoft.com/office/drawing/2014/main" id="{00000000-0008-0000-0000-00007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2" name="Text Box 633">
          <a:extLst>
            <a:ext uri="{FF2B5EF4-FFF2-40B4-BE49-F238E27FC236}">
              <a16:creationId xmlns:a16="http://schemas.microsoft.com/office/drawing/2014/main" id="{00000000-0008-0000-0000-00007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3" name="Text Box 634">
          <a:extLst>
            <a:ext uri="{FF2B5EF4-FFF2-40B4-BE49-F238E27FC236}">
              <a16:creationId xmlns:a16="http://schemas.microsoft.com/office/drawing/2014/main" id="{00000000-0008-0000-0000-00007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4" name="Text Box 635">
          <a:extLst>
            <a:ext uri="{FF2B5EF4-FFF2-40B4-BE49-F238E27FC236}">
              <a16:creationId xmlns:a16="http://schemas.microsoft.com/office/drawing/2014/main" id="{00000000-0008-0000-0000-00007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5" name="Text Box 636">
          <a:extLst>
            <a:ext uri="{FF2B5EF4-FFF2-40B4-BE49-F238E27FC236}">
              <a16:creationId xmlns:a16="http://schemas.microsoft.com/office/drawing/2014/main" id="{00000000-0008-0000-0000-00007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6" name="Text Box 637">
          <a:extLst>
            <a:ext uri="{FF2B5EF4-FFF2-40B4-BE49-F238E27FC236}">
              <a16:creationId xmlns:a16="http://schemas.microsoft.com/office/drawing/2014/main" id="{00000000-0008-0000-0000-00007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7" name="Text Box 638">
          <a:extLst>
            <a:ext uri="{FF2B5EF4-FFF2-40B4-BE49-F238E27FC236}">
              <a16:creationId xmlns:a16="http://schemas.microsoft.com/office/drawing/2014/main" id="{00000000-0008-0000-0000-00007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8" name="Text Box 639">
          <a:extLst>
            <a:ext uri="{FF2B5EF4-FFF2-40B4-BE49-F238E27FC236}">
              <a16:creationId xmlns:a16="http://schemas.microsoft.com/office/drawing/2014/main" id="{00000000-0008-0000-0000-00007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39" name="Text Box 640">
          <a:extLst>
            <a:ext uri="{FF2B5EF4-FFF2-40B4-BE49-F238E27FC236}">
              <a16:creationId xmlns:a16="http://schemas.microsoft.com/office/drawing/2014/main" id="{00000000-0008-0000-0000-00007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0" name="Text Box 641">
          <a:extLst>
            <a:ext uri="{FF2B5EF4-FFF2-40B4-BE49-F238E27FC236}">
              <a16:creationId xmlns:a16="http://schemas.microsoft.com/office/drawing/2014/main" id="{00000000-0008-0000-0000-00008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1" name="Text Box 642">
          <a:extLst>
            <a:ext uri="{FF2B5EF4-FFF2-40B4-BE49-F238E27FC236}">
              <a16:creationId xmlns:a16="http://schemas.microsoft.com/office/drawing/2014/main" id="{00000000-0008-0000-0000-00008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2" name="Text Box 643">
          <a:extLst>
            <a:ext uri="{FF2B5EF4-FFF2-40B4-BE49-F238E27FC236}">
              <a16:creationId xmlns:a16="http://schemas.microsoft.com/office/drawing/2014/main" id="{00000000-0008-0000-0000-00008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3" name="Text Box 644">
          <a:extLst>
            <a:ext uri="{FF2B5EF4-FFF2-40B4-BE49-F238E27FC236}">
              <a16:creationId xmlns:a16="http://schemas.microsoft.com/office/drawing/2014/main" id="{00000000-0008-0000-0000-00008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4" name="Text Box 645">
          <a:extLst>
            <a:ext uri="{FF2B5EF4-FFF2-40B4-BE49-F238E27FC236}">
              <a16:creationId xmlns:a16="http://schemas.microsoft.com/office/drawing/2014/main" id="{00000000-0008-0000-0000-00008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5" name="Text Box 646">
          <a:extLst>
            <a:ext uri="{FF2B5EF4-FFF2-40B4-BE49-F238E27FC236}">
              <a16:creationId xmlns:a16="http://schemas.microsoft.com/office/drawing/2014/main" id="{00000000-0008-0000-0000-00008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6" name="Text Box 647">
          <a:extLst>
            <a:ext uri="{FF2B5EF4-FFF2-40B4-BE49-F238E27FC236}">
              <a16:creationId xmlns:a16="http://schemas.microsoft.com/office/drawing/2014/main" id="{00000000-0008-0000-0000-00008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7" name="Text Box 648">
          <a:extLst>
            <a:ext uri="{FF2B5EF4-FFF2-40B4-BE49-F238E27FC236}">
              <a16:creationId xmlns:a16="http://schemas.microsoft.com/office/drawing/2014/main" id="{00000000-0008-0000-0000-00008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8" name="Text Box 649">
          <a:extLst>
            <a:ext uri="{FF2B5EF4-FFF2-40B4-BE49-F238E27FC236}">
              <a16:creationId xmlns:a16="http://schemas.microsoft.com/office/drawing/2014/main" id="{00000000-0008-0000-0000-00008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49" name="Text Box 650">
          <a:extLst>
            <a:ext uri="{FF2B5EF4-FFF2-40B4-BE49-F238E27FC236}">
              <a16:creationId xmlns:a16="http://schemas.microsoft.com/office/drawing/2014/main" id="{00000000-0008-0000-0000-00008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0" name="Text Box 651">
          <a:extLst>
            <a:ext uri="{FF2B5EF4-FFF2-40B4-BE49-F238E27FC236}">
              <a16:creationId xmlns:a16="http://schemas.microsoft.com/office/drawing/2014/main" id="{00000000-0008-0000-0000-00008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1" name="Text Box 652">
          <a:extLst>
            <a:ext uri="{FF2B5EF4-FFF2-40B4-BE49-F238E27FC236}">
              <a16:creationId xmlns:a16="http://schemas.microsoft.com/office/drawing/2014/main" id="{00000000-0008-0000-0000-00008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2" name="Text Box 653">
          <a:extLst>
            <a:ext uri="{FF2B5EF4-FFF2-40B4-BE49-F238E27FC236}">
              <a16:creationId xmlns:a16="http://schemas.microsoft.com/office/drawing/2014/main" id="{00000000-0008-0000-0000-00008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3" name="Text Box 654">
          <a:extLst>
            <a:ext uri="{FF2B5EF4-FFF2-40B4-BE49-F238E27FC236}">
              <a16:creationId xmlns:a16="http://schemas.microsoft.com/office/drawing/2014/main" id="{00000000-0008-0000-0000-00008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4" name="Text Box 655">
          <a:extLst>
            <a:ext uri="{FF2B5EF4-FFF2-40B4-BE49-F238E27FC236}">
              <a16:creationId xmlns:a16="http://schemas.microsoft.com/office/drawing/2014/main" id="{00000000-0008-0000-0000-00008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5" name="Text Box 656">
          <a:extLst>
            <a:ext uri="{FF2B5EF4-FFF2-40B4-BE49-F238E27FC236}">
              <a16:creationId xmlns:a16="http://schemas.microsoft.com/office/drawing/2014/main" id="{00000000-0008-0000-0000-00008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6" name="Text Box 657">
          <a:extLst>
            <a:ext uri="{FF2B5EF4-FFF2-40B4-BE49-F238E27FC236}">
              <a16:creationId xmlns:a16="http://schemas.microsoft.com/office/drawing/2014/main" id="{00000000-0008-0000-0000-00009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7" name="Text Box 658">
          <a:extLst>
            <a:ext uri="{FF2B5EF4-FFF2-40B4-BE49-F238E27FC236}">
              <a16:creationId xmlns:a16="http://schemas.microsoft.com/office/drawing/2014/main" id="{00000000-0008-0000-0000-00009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8" name="Text Box 659">
          <a:extLst>
            <a:ext uri="{FF2B5EF4-FFF2-40B4-BE49-F238E27FC236}">
              <a16:creationId xmlns:a16="http://schemas.microsoft.com/office/drawing/2014/main" id="{00000000-0008-0000-0000-00009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59" name="Text Box 660">
          <a:extLst>
            <a:ext uri="{FF2B5EF4-FFF2-40B4-BE49-F238E27FC236}">
              <a16:creationId xmlns:a16="http://schemas.microsoft.com/office/drawing/2014/main" id="{00000000-0008-0000-0000-00009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0" name="Text Box 661">
          <a:extLst>
            <a:ext uri="{FF2B5EF4-FFF2-40B4-BE49-F238E27FC236}">
              <a16:creationId xmlns:a16="http://schemas.microsoft.com/office/drawing/2014/main" id="{00000000-0008-0000-0000-00009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1" name="Text Box 662">
          <a:extLst>
            <a:ext uri="{FF2B5EF4-FFF2-40B4-BE49-F238E27FC236}">
              <a16:creationId xmlns:a16="http://schemas.microsoft.com/office/drawing/2014/main" id="{00000000-0008-0000-0000-00009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2" name="Text Box 663">
          <a:extLst>
            <a:ext uri="{FF2B5EF4-FFF2-40B4-BE49-F238E27FC236}">
              <a16:creationId xmlns:a16="http://schemas.microsoft.com/office/drawing/2014/main" id="{00000000-0008-0000-0000-00009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3" name="Text Box 664">
          <a:extLst>
            <a:ext uri="{FF2B5EF4-FFF2-40B4-BE49-F238E27FC236}">
              <a16:creationId xmlns:a16="http://schemas.microsoft.com/office/drawing/2014/main" id="{00000000-0008-0000-0000-00009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4" name="Text Box 665">
          <a:extLst>
            <a:ext uri="{FF2B5EF4-FFF2-40B4-BE49-F238E27FC236}">
              <a16:creationId xmlns:a16="http://schemas.microsoft.com/office/drawing/2014/main" id="{00000000-0008-0000-0000-00009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5" name="Text Box 666">
          <a:extLst>
            <a:ext uri="{FF2B5EF4-FFF2-40B4-BE49-F238E27FC236}">
              <a16:creationId xmlns:a16="http://schemas.microsoft.com/office/drawing/2014/main" id="{00000000-0008-0000-0000-00009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6" name="Text Box 667">
          <a:extLst>
            <a:ext uri="{FF2B5EF4-FFF2-40B4-BE49-F238E27FC236}">
              <a16:creationId xmlns:a16="http://schemas.microsoft.com/office/drawing/2014/main" id="{00000000-0008-0000-0000-00009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7" name="Text Box 668">
          <a:extLst>
            <a:ext uri="{FF2B5EF4-FFF2-40B4-BE49-F238E27FC236}">
              <a16:creationId xmlns:a16="http://schemas.microsoft.com/office/drawing/2014/main" id="{00000000-0008-0000-0000-00009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8" name="Text Box 669">
          <a:extLst>
            <a:ext uri="{FF2B5EF4-FFF2-40B4-BE49-F238E27FC236}">
              <a16:creationId xmlns:a16="http://schemas.microsoft.com/office/drawing/2014/main" id="{00000000-0008-0000-0000-00009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69" name="Text Box 670">
          <a:extLst>
            <a:ext uri="{FF2B5EF4-FFF2-40B4-BE49-F238E27FC236}">
              <a16:creationId xmlns:a16="http://schemas.microsoft.com/office/drawing/2014/main" id="{00000000-0008-0000-0000-00009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0" name="Text Box 671">
          <a:extLst>
            <a:ext uri="{FF2B5EF4-FFF2-40B4-BE49-F238E27FC236}">
              <a16:creationId xmlns:a16="http://schemas.microsoft.com/office/drawing/2014/main" id="{00000000-0008-0000-0000-00009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1" name="Text Box 672">
          <a:extLst>
            <a:ext uri="{FF2B5EF4-FFF2-40B4-BE49-F238E27FC236}">
              <a16:creationId xmlns:a16="http://schemas.microsoft.com/office/drawing/2014/main" id="{00000000-0008-0000-0000-00009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2" name="Text Box 673">
          <a:extLst>
            <a:ext uri="{FF2B5EF4-FFF2-40B4-BE49-F238E27FC236}">
              <a16:creationId xmlns:a16="http://schemas.microsoft.com/office/drawing/2014/main" id="{00000000-0008-0000-0000-0000A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3" name="Text Box 674">
          <a:extLst>
            <a:ext uri="{FF2B5EF4-FFF2-40B4-BE49-F238E27FC236}">
              <a16:creationId xmlns:a16="http://schemas.microsoft.com/office/drawing/2014/main" id="{00000000-0008-0000-0000-0000A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4" name="Text Box 675">
          <a:extLst>
            <a:ext uri="{FF2B5EF4-FFF2-40B4-BE49-F238E27FC236}">
              <a16:creationId xmlns:a16="http://schemas.microsoft.com/office/drawing/2014/main" id="{00000000-0008-0000-0000-0000A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5" name="Text Box 676">
          <a:extLst>
            <a:ext uri="{FF2B5EF4-FFF2-40B4-BE49-F238E27FC236}">
              <a16:creationId xmlns:a16="http://schemas.microsoft.com/office/drawing/2014/main" id="{00000000-0008-0000-0000-0000A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6" name="Text Box 677">
          <a:extLst>
            <a:ext uri="{FF2B5EF4-FFF2-40B4-BE49-F238E27FC236}">
              <a16:creationId xmlns:a16="http://schemas.microsoft.com/office/drawing/2014/main" id="{00000000-0008-0000-0000-0000A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7" name="Text Box 678">
          <a:extLst>
            <a:ext uri="{FF2B5EF4-FFF2-40B4-BE49-F238E27FC236}">
              <a16:creationId xmlns:a16="http://schemas.microsoft.com/office/drawing/2014/main" id="{00000000-0008-0000-0000-0000A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8" name="Text Box 679">
          <a:extLst>
            <a:ext uri="{FF2B5EF4-FFF2-40B4-BE49-F238E27FC236}">
              <a16:creationId xmlns:a16="http://schemas.microsoft.com/office/drawing/2014/main" id="{00000000-0008-0000-0000-0000A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79" name="Text Box 680">
          <a:extLst>
            <a:ext uri="{FF2B5EF4-FFF2-40B4-BE49-F238E27FC236}">
              <a16:creationId xmlns:a16="http://schemas.microsoft.com/office/drawing/2014/main" id="{00000000-0008-0000-0000-0000A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0" name="Text Box 681">
          <a:extLst>
            <a:ext uri="{FF2B5EF4-FFF2-40B4-BE49-F238E27FC236}">
              <a16:creationId xmlns:a16="http://schemas.microsoft.com/office/drawing/2014/main" id="{00000000-0008-0000-0000-0000A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1" name="Text Box 682">
          <a:extLst>
            <a:ext uri="{FF2B5EF4-FFF2-40B4-BE49-F238E27FC236}">
              <a16:creationId xmlns:a16="http://schemas.microsoft.com/office/drawing/2014/main" id="{00000000-0008-0000-0000-0000A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2" name="Text Box 683">
          <a:extLst>
            <a:ext uri="{FF2B5EF4-FFF2-40B4-BE49-F238E27FC236}">
              <a16:creationId xmlns:a16="http://schemas.microsoft.com/office/drawing/2014/main" id="{00000000-0008-0000-0000-0000A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3" name="Text Box 684">
          <a:extLst>
            <a:ext uri="{FF2B5EF4-FFF2-40B4-BE49-F238E27FC236}">
              <a16:creationId xmlns:a16="http://schemas.microsoft.com/office/drawing/2014/main" id="{00000000-0008-0000-0000-0000A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4" name="Text Box 685">
          <a:extLst>
            <a:ext uri="{FF2B5EF4-FFF2-40B4-BE49-F238E27FC236}">
              <a16:creationId xmlns:a16="http://schemas.microsoft.com/office/drawing/2014/main" id="{00000000-0008-0000-0000-0000A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5" name="Text Box 686">
          <a:extLst>
            <a:ext uri="{FF2B5EF4-FFF2-40B4-BE49-F238E27FC236}">
              <a16:creationId xmlns:a16="http://schemas.microsoft.com/office/drawing/2014/main" id="{00000000-0008-0000-0000-0000A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6" name="Text Box 687">
          <a:extLst>
            <a:ext uri="{FF2B5EF4-FFF2-40B4-BE49-F238E27FC236}">
              <a16:creationId xmlns:a16="http://schemas.microsoft.com/office/drawing/2014/main" id="{00000000-0008-0000-0000-0000A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7" name="Text Box 688">
          <a:extLst>
            <a:ext uri="{FF2B5EF4-FFF2-40B4-BE49-F238E27FC236}">
              <a16:creationId xmlns:a16="http://schemas.microsoft.com/office/drawing/2014/main" id="{00000000-0008-0000-0000-0000A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8" name="Text Box 689">
          <a:extLst>
            <a:ext uri="{FF2B5EF4-FFF2-40B4-BE49-F238E27FC236}">
              <a16:creationId xmlns:a16="http://schemas.microsoft.com/office/drawing/2014/main" id="{00000000-0008-0000-0000-0000B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89" name="Text Box 690">
          <a:extLst>
            <a:ext uri="{FF2B5EF4-FFF2-40B4-BE49-F238E27FC236}">
              <a16:creationId xmlns:a16="http://schemas.microsoft.com/office/drawing/2014/main" id="{00000000-0008-0000-0000-0000B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0" name="Text Box 691">
          <a:extLst>
            <a:ext uri="{FF2B5EF4-FFF2-40B4-BE49-F238E27FC236}">
              <a16:creationId xmlns:a16="http://schemas.microsoft.com/office/drawing/2014/main" id="{00000000-0008-0000-0000-0000B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1" name="Text Box 692">
          <a:extLst>
            <a:ext uri="{FF2B5EF4-FFF2-40B4-BE49-F238E27FC236}">
              <a16:creationId xmlns:a16="http://schemas.microsoft.com/office/drawing/2014/main" id="{00000000-0008-0000-0000-0000B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2" name="Text Box 693">
          <a:extLst>
            <a:ext uri="{FF2B5EF4-FFF2-40B4-BE49-F238E27FC236}">
              <a16:creationId xmlns:a16="http://schemas.microsoft.com/office/drawing/2014/main" id="{00000000-0008-0000-0000-0000B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3" name="Text Box 694">
          <a:extLst>
            <a:ext uri="{FF2B5EF4-FFF2-40B4-BE49-F238E27FC236}">
              <a16:creationId xmlns:a16="http://schemas.microsoft.com/office/drawing/2014/main" id="{00000000-0008-0000-0000-0000B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4" name="Text Box 695">
          <a:extLst>
            <a:ext uri="{FF2B5EF4-FFF2-40B4-BE49-F238E27FC236}">
              <a16:creationId xmlns:a16="http://schemas.microsoft.com/office/drawing/2014/main" id="{00000000-0008-0000-0000-0000B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5" name="Text Box 696">
          <a:extLst>
            <a:ext uri="{FF2B5EF4-FFF2-40B4-BE49-F238E27FC236}">
              <a16:creationId xmlns:a16="http://schemas.microsoft.com/office/drawing/2014/main" id="{00000000-0008-0000-0000-0000B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6" name="Text Box 697">
          <a:extLst>
            <a:ext uri="{FF2B5EF4-FFF2-40B4-BE49-F238E27FC236}">
              <a16:creationId xmlns:a16="http://schemas.microsoft.com/office/drawing/2014/main" id="{00000000-0008-0000-0000-0000B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7" name="Text Box 698">
          <a:extLst>
            <a:ext uri="{FF2B5EF4-FFF2-40B4-BE49-F238E27FC236}">
              <a16:creationId xmlns:a16="http://schemas.microsoft.com/office/drawing/2014/main" id="{00000000-0008-0000-0000-0000B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8" name="Text Box 699">
          <a:extLst>
            <a:ext uri="{FF2B5EF4-FFF2-40B4-BE49-F238E27FC236}">
              <a16:creationId xmlns:a16="http://schemas.microsoft.com/office/drawing/2014/main" id="{00000000-0008-0000-0000-0000B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699" name="Text Box 700">
          <a:extLst>
            <a:ext uri="{FF2B5EF4-FFF2-40B4-BE49-F238E27FC236}">
              <a16:creationId xmlns:a16="http://schemas.microsoft.com/office/drawing/2014/main" id="{00000000-0008-0000-0000-0000B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0" name="Text Box 701">
          <a:extLst>
            <a:ext uri="{FF2B5EF4-FFF2-40B4-BE49-F238E27FC236}">
              <a16:creationId xmlns:a16="http://schemas.microsoft.com/office/drawing/2014/main" id="{00000000-0008-0000-0000-0000B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1" name="Text Box 702">
          <a:extLst>
            <a:ext uri="{FF2B5EF4-FFF2-40B4-BE49-F238E27FC236}">
              <a16:creationId xmlns:a16="http://schemas.microsoft.com/office/drawing/2014/main" id="{00000000-0008-0000-0000-0000B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2" name="Text Box 703">
          <a:extLst>
            <a:ext uri="{FF2B5EF4-FFF2-40B4-BE49-F238E27FC236}">
              <a16:creationId xmlns:a16="http://schemas.microsoft.com/office/drawing/2014/main" id="{00000000-0008-0000-0000-0000B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3" name="Text Box 704">
          <a:extLst>
            <a:ext uri="{FF2B5EF4-FFF2-40B4-BE49-F238E27FC236}">
              <a16:creationId xmlns:a16="http://schemas.microsoft.com/office/drawing/2014/main" id="{00000000-0008-0000-0000-0000B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4" name="Text Box 705">
          <a:extLst>
            <a:ext uri="{FF2B5EF4-FFF2-40B4-BE49-F238E27FC236}">
              <a16:creationId xmlns:a16="http://schemas.microsoft.com/office/drawing/2014/main" id="{00000000-0008-0000-0000-0000C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5" name="Text Box 706">
          <a:extLst>
            <a:ext uri="{FF2B5EF4-FFF2-40B4-BE49-F238E27FC236}">
              <a16:creationId xmlns:a16="http://schemas.microsoft.com/office/drawing/2014/main" id="{00000000-0008-0000-0000-0000C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6" name="Text Box 707">
          <a:extLst>
            <a:ext uri="{FF2B5EF4-FFF2-40B4-BE49-F238E27FC236}">
              <a16:creationId xmlns:a16="http://schemas.microsoft.com/office/drawing/2014/main" id="{00000000-0008-0000-0000-0000C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7" name="Text Box 708">
          <a:extLst>
            <a:ext uri="{FF2B5EF4-FFF2-40B4-BE49-F238E27FC236}">
              <a16:creationId xmlns:a16="http://schemas.microsoft.com/office/drawing/2014/main" id="{00000000-0008-0000-0000-0000C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8" name="Text Box 709">
          <a:extLst>
            <a:ext uri="{FF2B5EF4-FFF2-40B4-BE49-F238E27FC236}">
              <a16:creationId xmlns:a16="http://schemas.microsoft.com/office/drawing/2014/main" id="{00000000-0008-0000-0000-0000C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09" name="Text Box 710">
          <a:extLst>
            <a:ext uri="{FF2B5EF4-FFF2-40B4-BE49-F238E27FC236}">
              <a16:creationId xmlns:a16="http://schemas.microsoft.com/office/drawing/2014/main" id="{00000000-0008-0000-0000-0000C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0" name="Text Box 711">
          <a:extLst>
            <a:ext uri="{FF2B5EF4-FFF2-40B4-BE49-F238E27FC236}">
              <a16:creationId xmlns:a16="http://schemas.microsoft.com/office/drawing/2014/main" id="{00000000-0008-0000-0000-0000C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1" name="Text Box 712">
          <a:extLst>
            <a:ext uri="{FF2B5EF4-FFF2-40B4-BE49-F238E27FC236}">
              <a16:creationId xmlns:a16="http://schemas.microsoft.com/office/drawing/2014/main" id="{00000000-0008-0000-0000-0000C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2" name="Text Box 713">
          <a:extLst>
            <a:ext uri="{FF2B5EF4-FFF2-40B4-BE49-F238E27FC236}">
              <a16:creationId xmlns:a16="http://schemas.microsoft.com/office/drawing/2014/main" id="{00000000-0008-0000-0000-0000C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3" name="Text Box 714">
          <a:extLst>
            <a:ext uri="{FF2B5EF4-FFF2-40B4-BE49-F238E27FC236}">
              <a16:creationId xmlns:a16="http://schemas.microsoft.com/office/drawing/2014/main" id="{00000000-0008-0000-0000-0000C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4" name="Text Box 715">
          <a:extLst>
            <a:ext uri="{FF2B5EF4-FFF2-40B4-BE49-F238E27FC236}">
              <a16:creationId xmlns:a16="http://schemas.microsoft.com/office/drawing/2014/main" id="{00000000-0008-0000-0000-0000C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5" name="Text Box 716">
          <a:extLst>
            <a:ext uri="{FF2B5EF4-FFF2-40B4-BE49-F238E27FC236}">
              <a16:creationId xmlns:a16="http://schemas.microsoft.com/office/drawing/2014/main" id="{00000000-0008-0000-0000-0000C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6" name="Text Box 717">
          <a:extLst>
            <a:ext uri="{FF2B5EF4-FFF2-40B4-BE49-F238E27FC236}">
              <a16:creationId xmlns:a16="http://schemas.microsoft.com/office/drawing/2014/main" id="{00000000-0008-0000-0000-0000C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7" name="Text Box 718">
          <a:extLst>
            <a:ext uri="{FF2B5EF4-FFF2-40B4-BE49-F238E27FC236}">
              <a16:creationId xmlns:a16="http://schemas.microsoft.com/office/drawing/2014/main" id="{00000000-0008-0000-0000-0000C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8" name="Text Box 719">
          <a:extLst>
            <a:ext uri="{FF2B5EF4-FFF2-40B4-BE49-F238E27FC236}">
              <a16:creationId xmlns:a16="http://schemas.microsoft.com/office/drawing/2014/main" id="{00000000-0008-0000-0000-0000C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19" name="Text Box 720">
          <a:extLst>
            <a:ext uri="{FF2B5EF4-FFF2-40B4-BE49-F238E27FC236}">
              <a16:creationId xmlns:a16="http://schemas.microsoft.com/office/drawing/2014/main" id="{00000000-0008-0000-0000-0000C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0" name="Text Box 721">
          <a:extLst>
            <a:ext uri="{FF2B5EF4-FFF2-40B4-BE49-F238E27FC236}">
              <a16:creationId xmlns:a16="http://schemas.microsoft.com/office/drawing/2014/main" id="{00000000-0008-0000-0000-0000D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1" name="Text Box 722">
          <a:extLst>
            <a:ext uri="{FF2B5EF4-FFF2-40B4-BE49-F238E27FC236}">
              <a16:creationId xmlns:a16="http://schemas.microsoft.com/office/drawing/2014/main" id="{00000000-0008-0000-0000-0000D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2" name="Text Box 723">
          <a:extLst>
            <a:ext uri="{FF2B5EF4-FFF2-40B4-BE49-F238E27FC236}">
              <a16:creationId xmlns:a16="http://schemas.microsoft.com/office/drawing/2014/main" id="{00000000-0008-0000-0000-0000D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3" name="Text Box 724">
          <a:extLst>
            <a:ext uri="{FF2B5EF4-FFF2-40B4-BE49-F238E27FC236}">
              <a16:creationId xmlns:a16="http://schemas.microsoft.com/office/drawing/2014/main" id="{00000000-0008-0000-0000-0000D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4" name="Text Box 725">
          <a:extLst>
            <a:ext uri="{FF2B5EF4-FFF2-40B4-BE49-F238E27FC236}">
              <a16:creationId xmlns:a16="http://schemas.microsoft.com/office/drawing/2014/main" id="{00000000-0008-0000-0000-0000D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5" name="Text Box 726">
          <a:extLst>
            <a:ext uri="{FF2B5EF4-FFF2-40B4-BE49-F238E27FC236}">
              <a16:creationId xmlns:a16="http://schemas.microsoft.com/office/drawing/2014/main" id="{00000000-0008-0000-0000-0000D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6" name="Text Box 727">
          <a:extLst>
            <a:ext uri="{FF2B5EF4-FFF2-40B4-BE49-F238E27FC236}">
              <a16:creationId xmlns:a16="http://schemas.microsoft.com/office/drawing/2014/main" id="{00000000-0008-0000-0000-0000D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7" name="Text Box 728">
          <a:extLst>
            <a:ext uri="{FF2B5EF4-FFF2-40B4-BE49-F238E27FC236}">
              <a16:creationId xmlns:a16="http://schemas.microsoft.com/office/drawing/2014/main" id="{00000000-0008-0000-0000-0000D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8" name="Text Box 729">
          <a:extLst>
            <a:ext uri="{FF2B5EF4-FFF2-40B4-BE49-F238E27FC236}">
              <a16:creationId xmlns:a16="http://schemas.microsoft.com/office/drawing/2014/main" id="{00000000-0008-0000-0000-0000D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29" name="Text Box 730">
          <a:extLst>
            <a:ext uri="{FF2B5EF4-FFF2-40B4-BE49-F238E27FC236}">
              <a16:creationId xmlns:a16="http://schemas.microsoft.com/office/drawing/2014/main" id="{00000000-0008-0000-0000-0000D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0" name="Text Box 731">
          <a:extLst>
            <a:ext uri="{FF2B5EF4-FFF2-40B4-BE49-F238E27FC236}">
              <a16:creationId xmlns:a16="http://schemas.microsoft.com/office/drawing/2014/main" id="{00000000-0008-0000-0000-0000D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1" name="Text Box 732">
          <a:extLst>
            <a:ext uri="{FF2B5EF4-FFF2-40B4-BE49-F238E27FC236}">
              <a16:creationId xmlns:a16="http://schemas.microsoft.com/office/drawing/2014/main" id="{00000000-0008-0000-0000-0000D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2" name="Text Box 733">
          <a:extLst>
            <a:ext uri="{FF2B5EF4-FFF2-40B4-BE49-F238E27FC236}">
              <a16:creationId xmlns:a16="http://schemas.microsoft.com/office/drawing/2014/main" id="{00000000-0008-0000-0000-0000D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3" name="Text Box 734">
          <a:extLst>
            <a:ext uri="{FF2B5EF4-FFF2-40B4-BE49-F238E27FC236}">
              <a16:creationId xmlns:a16="http://schemas.microsoft.com/office/drawing/2014/main" id="{00000000-0008-0000-0000-0000D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4" name="Text Box 735">
          <a:extLst>
            <a:ext uri="{FF2B5EF4-FFF2-40B4-BE49-F238E27FC236}">
              <a16:creationId xmlns:a16="http://schemas.microsoft.com/office/drawing/2014/main" id="{00000000-0008-0000-0000-0000D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5" name="Text Box 736">
          <a:extLst>
            <a:ext uri="{FF2B5EF4-FFF2-40B4-BE49-F238E27FC236}">
              <a16:creationId xmlns:a16="http://schemas.microsoft.com/office/drawing/2014/main" id="{00000000-0008-0000-0000-0000D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6" name="Text Box 737">
          <a:extLst>
            <a:ext uri="{FF2B5EF4-FFF2-40B4-BE49-F238E27FC236}">
              <a16:creationId xmlns:a16="http://schemas.microsoft.com/office/drawing/2014/main" id="{00000000-0008-0000-0000-0000E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7" name="Text Box 738">
          <a:extLst>
            <a:ext uri="{FF2B5EF4-FFF2-40B4-BE49-F238E27FC236}">
              <a16:creationId xmlns:a16="http://schemas.microsoft.com/office/drawing/2014/main" id="{00000000-0008-0000-0000-0000E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8" name="Text Box 739">
          <a:extLst>
            <a:ext uri="{FF2B5EF4-FFF2-40B4-BE49-F238E27FC236}">
              <a16:creationId xmlns:a16="http://schemas.microsoft.com/office/drawing/2014/main" id="{00000000-0008-0000-0000-0000E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39" name="Text Box 740">
          <a:extLst>
            <a:ext uri="{FF2B5EF4-FFF2-40B4-BE49-F238E27FC236}">
              <a16:creationId xmlns:a16="http://schemas.microsoft.com/office/drawing/2014/main" id="{00000000-0008-0000-0000-0000E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0" name="Text Box 741">
          <a:extLst>
            <a:ext uri="{FF2B5EF4-FFF2-40B4-BE49-F238E27FC236}">
              <a16:creationId xmlns:a16="http://schemas.microsoft.com/office/drawing/2014/main" id="{00000000-0008-0000-0000-0000E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1" name="Text Box 742">
          <a:extLst>
            <a:ext uri="{FF2B5EF4-FFF2-40B4-BE49-F238E27FC236}">
              <a16:creationId xmlns:a16="http://schemas.microsoft.com/office/drawing/2014/main" id="{00000000-0008-0000-0000-0000E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2" name="Text Box 743">
          <a:extLst>
            <a:ext uri="{FF2B5EF4-FFF2-40B4-BE49-F238E27FC236}">
              <a16:creationId xmlns:a16="http://schemas.microsoft.com/office/drawing/2014/main" id="{00000000-0008-0000-0000-0000E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3" name="Text Box 744">
          <a:extLst>
            <a:ext uri="{FF2B5EF4-FFF2-40B4-BE49-F238E27FC236}">
              <a16:creationId xmlns:a16="http://schemas.microsoft.com/office/drawing/2014/main" id="{00000000-0008-0000-0000-0000E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4" name="Text Box 745">
          <a:extLst>
            <a:ext uri="{FF2B5EF4-FFF2-40B4-BE49-F238E27FC236}">
              <a16:creationId xmlns:a16="http://schemas.microsoft.com/office/drawing/2014/main" id="{00000000-0008-0000-0000-0000E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5" name="Text Box 746">
          <a:extLst>
            <a:ext uri="{FF2B5EF4-FFF2-40B4-BE49-F238E27FC236}">
              <a16:creationId xmlns:a16="http://schemas.microsoft.com/office/drawing/2014/main" id="{00000000-0008-0000-0000-0000E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6" name="Text Box 747">
          <a:extLst>
            <a:ext uri="{FF2B5EF4-FFF2-40B4-BE49-F238E27FC236}">
              <a16:creationId xmlns:a16="http://schemas.microsoft.com/office/drawing/2014/main" id="{00000000-0008-0000-0000-0000E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7" name="Text Box 748">
          <a:extLst>
            <a:ext uri="{FF2B5EF4-FFF2-40B4-BE49-F238E27FC236}">
              <a16:creationId xmlns:a16="http://schemas.microsoft.com/office/drawing/2014/main" id="{00000000-0008-0000-0000-0000E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8" name="Text Box 749">
          <a:extLst>
            <a:ext uri="{FF2B5EF4-FFF2-40B4-BE49-F238E27FC236}">
              <a16:creationId xmlns:a16="http://schemas.microsoft.com/office/drawing/2014/main" id="{00000000-0008-0000-0000-0000E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49" name="Text Box 750">
          <a:extLst>
            <a:ext uri="{FF2B5EF4-FFF2-40B4-BE49-F238E27FC236}">
              <a16:creationId xmlns:a16="http://schemas.microsoft.com/office/drawing/2014/main" id="{00000000-0008-0000-0000-0000E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0" name="Text Box 751">
          <a:extLst>
            <a:ext uri="{FF2B5EF4-FFF2-40B4-BE49-F238E27FC236}">
              <a16:creationId xmlns:a16="http://schemas.microsoft.com/office/drawing/2014/main" id="{00000000-0008-0000-0000-0000E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1" name="Text Box 752">
          <a:extLst>
            <a:ext uri="{FF2B5EF4-FFF2-40B4-BE49-F238E27FC236}">
              <a16:creationId xmlns:a16="http://schemas.microsoft.com/office/drawing/2014/main" id="{00000000-0008-0000-0000-0000E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2" name="Text Box 753">
          <a:extLst>
            <a:ext uri="{FF2B5EF4-FFF2-40B4-BE49-F238E27FC236}">
              <a16:creationId xmlns:a16="http://schemas.microsoft.com/office/drawing/2014/main" id="{00000000-0008-0000-0000-0000F0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3" name="Text Box 754">
          <a:extLst>
            <a:ext uri="{FF2B5EF4-FFF2-40B4-BE49-F238E27FC236}">
              <a16:creationId xmlns:a16="http://schemas.microsoft.com/office/drawing/2014/main" id="{00000000-0008-0000-0000-0000F1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4" name="Text Box 755">
          <a:extLst>
            <a:ext uri="{FF2B5EF4-FFF2-40B4-BE49-F238E27FC236}">
              <a16:creationId xmlns:a16="http://schemas.microsoft.com/office/drawing/2014/main" id="{00000000-0008-0000-0000-0000F2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5" name="Text Box 756">
          <a:extLst>
            <a:ext uri="{FF2B5EF4-FFF2-40B4-BE49-F238E27FC236}">
              <a16:creationId xmlns:a16="http://schemas.microsoft.com/office/drawing/2014/main" id="{00000000-0008-0000-0000-0000F3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6" name="Text Box 757">
          <a:extLst>
            <a:ext uri="{FF2B5EF4-FFF2-40B4-BE49-F238E27FC236}">
              <a16:creationId xmlns:a16="http://schemas.microsoft.com/office/drawing/2014/main" id="{00000000-0008-0000-0000-0000F4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7" name="Text Box 758">
          <a:extLst>
            <a:ext uri="{FF2B5EF4-FFF2-40B4-BE49-F238E27FC236}">
              <a16:creationId xmlns:a16="http://schemas.microsoft.com/office/drawing/2014/main" id="{00000000-0008-0000-0000-0000F5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8" name="Text Box 759">
          <a:extLst>
            <a:ext uri="{FF2B5EF4-FFF2-40B4-BE49-F238E27FC236}">
              <a16:creationId xmlns:a16="http://schemas.microsoft.com/office/drawing/2014/main" id="{00000000-0008-0000-0000-0000F6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59" name="Text Box 760">
          <a:extLst>
            <a:ext uri="{FF2B5EF4-FFF2-40B4-BE49-F238E27FC236}">
              <a16:creationId xmlns:a16="http://schemas.microsoft.com/office/drawing/2014/main" id="{00000000-0008-0000-0000-0000F7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0" name="Text Box 761">
          <a:extLst>
            <a:ext uri="{FF2B5EF4-FFF2-40B4-BE49-F238E27FC236}">
              <a16:creationId xmlns:a16="http://schemas.microsoft.com/office/drawing/2014/main" id="{00000000-0008-0000-0000-0000F8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1" name="Text Box 762">
          <a:extLst>
            <a:ext uri="{FF2B5EF4-FFF2-40B4-BE49-F238E27FC236}">
              <a16:creationId xmlns:a16="http://schemas.microsoft.com/office/drawing/2014/main" id="{00000000-0008-0000-0000-0000F9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2" name="Text Box 763">
          <a:extLst>
            <a:ext uri="{FF2B5EF4-FFF2-40B4-BE49-F238E27FC236}">
              <a16:creationId xmlns:a16="http://schemas.microsoft.com/office/drawing/2014/main" id="{00000000-0008-0000-0000-0000FA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3" name="Text Box 764">
          <a:extLst>
            <a:ext uri="{FF2B5EF4-FFF2-40B4-BE49-F238E27FC236}">
              <a16:creationId xmlns:a16="http://schemas.microsoft.com/office/drawing/2014/main" id="{00000000-0008-0000-0000-0000FB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4" name="Text Box 765">
          <a:extLst>
            <a:ext uri="{FF2B5EF4-FFF2-40B4-BE49-F238E27FC236}">
              <a16:creationId xmlns:a16="http://schemas.microsoft.com/office/drawing/2014/main" id="{00000000-0008-0000-0000-0000FC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5" name="Text Box 766">
          <a:extLst>
            <a:ext uri="{FF2B5EF4-FFF2-40B4-BE49-F238E27FC236}">
              <a16:creationId xmlns:a16="http://schemas.microsoft.com/office/drawing/2014/main" id="{00000000-0008-0000-0000-0000FD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6" name="Text Box 767">
          <a:extLst>
            <a:ext uri="{FF2B5EF4-FFF2-40B4-BE49-F238E27FC236}">
              <a16:creationId xmlns:a16="http://schemas.microsoft.com/office/drawing/2014/main" id="{00000000-0008-0000-0000-0000FE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7" name="Text Box 768">
          <a:extLst>
            <a:ext uri="{FF2B5EF4-FFF2-40B4-BE49-F238E27FC236}">
              <a16:creationId xmlns:a16="http://schemas.microsoft.com/office/drawing/2014/main" id="{00000000-0008-0000-0000-0000FF02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8" name="Text Box 769">
          <a:extLst>
            <a:ext uri="{FF2B5EF4-FFF2-40B4-BE49-F238E27FC236}">
              <a16:creationId xmlns:a16="http://schemas.microsoft.com/office/drawing/2014/main" id="{00000000-0008-0000-0000-00000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69" name="Text Box 770">
          <a:extLst>
            <a:ext uri="{FF2B5EF4-FFF2-40B4-BE49-F238E27FC236}">
              <a16:creationId xmlns:a16="http://schemas.microsoft.com/office/drawing/2014/main" id="{00000000-0008-0000-0000-00000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381000" cy="188799"/>
    <xdr:sp macro="" textlink="">
      <xdr:nvSpPr>
        <xdr:cNvPr id="770" name="Text Box 771">
          <a:extLst>
            <a:ext uri="{FF2B5EF4-FFF2-40B4-BE49-F238E27FC236}">
              <a16:creationId xmlns:a16="http://schemas.microsoft.com/office/drawing/2014/main" id="{00000000-0008-0000-0000-000002030000}"/>
            </a:ext>
          </a:extLst>
        </xdr:cNvPr>
        <xdr:cNvSpPr txBox="1">
          <a:spLocks noChangeArrowheads="1"/>
        </xdr:cNvSpPr>
      </xdr:nvSpPr>
      <xdr:spPr bwMode="auto">
        <a:xfrm>
          <a:off x="447675" y="50120550"/>
          <a:ext cx="381000"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1" name="Text Box 387">
          <a:extLst>
            <a:ext uri="{FF2B5EF4-FFF2-40B4-BE49-F238E27FC236}">
              <a16:creationId xmlns:a16="http://schemas.microsoft.com/office/drawing/2014/main" id="{00000000-0008-0000-0000-00000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2" name="Text Box 388">
          <a:extLst>
            <a:ext uri="{FF2B5EF4-FFF2-40B4-BE49-F238E27FC236}">
              <a16:creationId xmlns:a16="http://schemas.microsoft.com/office/drawing/2014/main" id="{00000000-0008-0000-0000-00000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3" name="Text Box 389">
          <a:extLst>
            <a:ext uri="{FF2B5EF4-FFF2-40B4-BE49-F238E27FC236}">
              <a16:creationId xmlns:a16="http://schemas.microsoft.com/office/drawing/2014/main" id="{00000000-0008-0000-0000-00000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4" name="Text Box 390">
          <a:extLst>
            <a:ext uri="{FF2B5EF4-FFF2-40B4-BE49-F238E27FC236}">
              <a16:creationId xmlns:a16="http://schemas.microsoft.com/office/drawing/2014/main" id="{00000000-0008-0000-0000-00000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5" name="Text Box 391">
          <a:extLst>
            <a:ext uri="{FF2B5EF4-FFF2-40B4-BE49-F238E27FC236}">
              <a16:creationId xmlns:a16="http://schemas.microsoft.com/office/drawing/2014/main" id="{00000000-0008-0000-0000-00000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6" name="Text Box 392">
          <a:extLst>
            <a:ext uri="{FF2B5EF4-FFF2-40B4-BE49-F238E27FC236}">
              <a16:creationId xmlns:a16="http://schemas.microsoft.com/office/drawing/2014/main" id="{00000000-0008-0000-0000-00000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7" name="Text Box 393">
          <a:extLst>
            <a:ext uri="{FF2B5EF4-FFF2-40B4-BE49-F238E27FC236}">
              <a16:creationId xmlns:a16="http://schemas.microsoft.com/office/drawing/2014/main" id="{00000000-0008-0000-0000-00000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8" name="Text Box 394">
          <a:extLst>
            <a:ext uri="{FF2B5EF4-FFF2-40B4-BE49-F238E27FC236}">
              <a16:creationId xmlns:a16="http://schemas.microsoft.com/office/drawing/2014/main" id="{00000000-0008-0000-0000-00000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79" name="Text Box 395">
          <a:extLst>
            <a:ext uri="{FF2B5EF4-FFF2-40B4-BE49-F238E27FC236}">
              <a16:creationId xmlns:a16="http://schemas.microsoft.com/office/drawing/2014/main" id="{00000000-0008-0000-0000-00000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0" name="Text Box 396">
          <a:extLst>
            <a:ext uri="{FF2B5EF4-FFF2-40B4-BE49-F238E27FC236}">
              <a16:creationId xmlns:a16="http://schemas.microsoft.com/office/drawing/2014/main" id="{00000000-0008-0000-0000-00000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1" name="Text Box 397">
          <a:extLst>
            <a:ext uri="{FF2B5EF4-FFF2-40B4-BE49-F238E27FC236}">
              <a16:creationId xmlns:a16="http://schemas.microsoft.com/office/drawing/2014/main" id="{00000000-0008-0000-0000-00000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2" name="Text Box 398">
          <a:extLst>
            <a:ext uri="{FF2B5EF4-FFF2-40B4-BE49-F238E27FC236}">
              <a16:creationId xmlns:a16="http://schemas.microsoft.com/office/drawing/2014/main" id="{00000000-0008-0000-0000-00000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3" name="Text Box 399">
          <a:extLst>
            <a:ext uri="{FF2B5EF4-FFF2-40B4-BE49-F238E27FC236}">
              <a16:creationId xmlns:a16="http://schemas.microsoft.com/office/drawing/2014/main" id="{00000000-0008-0000-0000-00000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4" name="Text Box 400">
          <a:extLst>
            <a:ext uri="{FF2B5EF4-FFF2-40B4-BE49-F238E27FC236}">
              <a16:creationId xmlns:a16="http://schemas.microsoft.com/office/drawing/2014/main" id="{00000000-0008-0000-0000-00001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5" name="Text Box 401">
          <a:extLst>
            <a:ext uri="{FF2B5EF4-FFF2-40B4-BE49-F238E27FC236}">
              <a16:creationId xmlns:a16="http://schemas.microsoft.com/office/drawing/2014/main" id="{00000000-0008-0000-0000-00001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6" name="Text Box 402">
          <a:extLst>
            <a:ext uri="{FF2B5EF4-FFF2-40B4-BE49-F238E27FC236}">
              <a16:creationId xmlns:a16="http://schemas.microsoft.com/office/drawing/2014/main" id="{00000000-0008-0000-0000-00001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7" name="Text Box 403">
          <a:extLst>
            <a:ext uri="{FF2B5EF4-FFF2-40B4-BE49-F238E27FC236}">
              <a16:creationId xmlns:a16="http://schemas.microsoft.com/office/drawing/2014/main" id="{00000000-0008-0000-0000-00001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8" name="Text Box 404">
          <a:extLst>
            <a:ext uri="{FF2B5EF4-FFF2-40B4-BE49-F238E27FC236}">
              <a16:creationId xmlns:a16="http://schemas.microsoft.com/office/drawing/2014/main" id="{00000000-0008-0000-0000-00001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89" name="Text Box 405">
          <a:extLst>
            <a:ext uri="{FF2B5EF4-FFF2-40B4-BE49-F238E27FC236}">
              <a16:creationId xmlns:a16="http://schemas.microsoft.com/office/drawing/2014/main" id="{00000000-0008-0000-0000-00001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0" name="Text Box 406">
          <a:extLst>
            <a:ext uri="{FF2B5EF4-FFF2-40B4-BE49-F238E27FC236}">
              <a16:creationId xmlns:a16="http://schemas.microsoft.com/office/drawing/2014/main" id="{00000000-0008-0000-0000-00001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1" name="Text Box 407">
          <a:extLst>
            <a:ext uri="{FF2B5EF4-FFF2-40B4-BE49-F238E27FC236}">
              <a16:creationId xmlns:a16="http://schemas.microsoft.com/office/drawing/2014/main" id="{00000000-0008-0000-0000-00001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2" name="Text Box 408">
          <a:extLst>
            <a:ext uri="{FF2B5EF4-FFF2-40B4-BE49-F238E27FC236}">
              <a16:creationId xmlns:a16="http://schemas.microsoft.com/office/drawing/2014/main" id="{00000000-0008-0000-0000-00001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3" name="Text Box 409">
          <a:extLst>
            <a:ext uri="{FF2B5EF4-FFF2-40B4-BE49-F238E27FC236}">
              <a16:creationId xmlns:a16="http://schemas.microsoft.com/office/drawing/2014/main" id="{00000000-0008-0000-0000-00001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4" name="Text Box 410">
          <a:extLst>
            <a:ext uri="{FF2B5EF4-FFF2-40B4-BE49-F238E27FC236}">
              <a16:creationId xmlns:a16="http://schemas.microsoft.com/office/drawing/2014/main" id="{00000000-0008-0000-0000-00001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5" name="Text Box 411">
          <a:extLst>
            <a:ext uri="{FF2B5EF4-FFF2-40B4-BE49-F238E27FC236}">
              <a16:creationId xmlns:a16="http://schemas.microsoft.com/office/drawing/2014/main" id="{00000000-0008-0000-0000-00001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6" name="Text Box 412">
          <a:extLst>
            <a:ext uri="{FF2B5EF4-FFF2-40B4-BE49-F238E27FC236}">
              <a16:creationId xmlns:a16="http://schemas.microsoft.com/office/drawing/2014/main" id="{00000000-0008-0000-0000-00001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7" name="Text Box 413">
          <a:extLst>
            <a:ext uri="{FF2B5EF4-FFF2-40B4-BE49-F238E27FC236}">
              <a16:creationId xmlns:a16="http://schemas.microsoft.com/office/drawing/2014/main" id="{00000000-0008-0000-0000-00001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8" name="Text Box 414">
          <a:extLst>
            <a:ext uri="{FF2B5EF4-FFF2-40B4-BE49-F238E27FC236}">
              <a16:creationId xmlns:a16="http://schemas.microsoft.com/office/drawing/2014/main" id="{00000000-0008-0000-0000-00001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799" name="Text Box 415">
          <a:extLst>
            <a:ext uri="{FF2B5EF4-FFF2-40B4-BE49-F238E27FC236}">
              <a16:creationId xmlns:a16="http://schemas.microsoft.com/office/drawing/2014/main" id="{00000000-0008-0000-0000-00001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0" name="Text Box 416">
          <a:extLst>
            <a:ext uri="{FF2B5EF4-FFF2-40B4-BE49-F238E27FC236}">
              <a16:creationId xmlns:a16="http://schemas.microsoft.com/office/drawing/2014/main" id="{00000000-0008-0000-0000-00002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1" name="Text Box 417">
          <a:extLst>
            <a:ext uri="{FF2B5EF4-FFF2-40B4-BE49-F238E27FC236}">
              <a16:creationId xmlns:a16="http://schemas.microsoft.com/office/drawing/2014/main" id="{00000000-0008-0000-0000-00002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2" name="Text Box 418">
          <a:extLst>
            <a:ext uri="{FF2B5EF4-FFF2-40B4-BE49-F238E27FC236}">
              <a16:creationId xmlns:a16="http://schemas.microsoft.com/office/drawing/2014/main" id="{00000000-0008-0000-0000-00002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3" name="Text Box 419">
          <a:extLst>
            <a:ext uri="{FF2B5EF4-FFF2-40B4-BE49-F238E27FC236}">
              <a16:creationId xmlns:a16="http://schemas.microsoft.com/office/drawing/2014/main" id="{00000000-0008-0000-0000-00002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4" name="Text Box 420">
          <a:extLst>
            <a:ext uri="{FF2B5EF4-FFF2-40B4-BE49-F238E27FC236}">
              <a16:creationId xmlns:a16="http://schemas.microsoft.com/office/drawing/2014/main" id="{00000000-0008-0000-0000-00002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5" name="Text Box 421">
          <a:extLst>
            <a:ext uri="{FF2B5EF4-FFF2-40B4-BE49-F238E27FC236}">
              <a16:creationId xmlns:a16="http://schemas.microsoft.com/office/drawing/2014/main" id="{00000000-0008-0000-0000-00002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6" name="Text Box 422">
          <a:extLst>
            <a:ext uri="{FF2B5EF4-FFF2-40B4-BE49-F238E27FC236}">
              <a16:creationId xmlns:a16="http://schemas.microsoft.com/office/drawing/2014/main" id="{00000000-0008-0000-0000-00002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7" name="Text Box 423">
          <a:extLst>
            <a:ext uri="{FF2B5EF4-FFF2-40B4-BE49-F238E27FC236}">
              <a16:creationId xmlns:a16="http://schemas.microsoft.com/office/drawing/2014/main" id="{00000000-0008-0000-0000-00002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8" name="Text Box 424">
          <a:extLst>
            <a:ext uri="{FF2B5EF4-FFF2-40B4-BE49-F238E27FC236}">
              <a16:creationId xmlns:a16="http://schemas.microsoft.com/office/drawing/2014/main" id="{00000000-0008-0000-0000-00002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09" name="Text Box 425">
          <a:extLst>
            <a:ext uri="{FF2B5EF4-FFF2-40B4-BE49-F238E27FC236}">
              <a16:creationId xmlns:a16="http://schemas.microsoft.com/office/drawing/2014/main" id="{00000000-0008-0000-0000-00002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0" name="Text Box 426">
          <a:extLst>
            <a:ext uri="{FF2B5EF4-FFF2-40B4-BE49-F238E27FC236}">
              <a16:creationId xmlns:a16="http://schemas.microsoft.com/office/drawing/2014/main" id="{00000000-0008-0000-0000-00002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1" name="Text Box 427">
          <a:extLst>
            <a:ext uri="{FF2B5EF4-FFF2-40B4-BE49-F238E27FC236}">
              <a16:creationId xmlns:a16="http://schemas.microsoft.com/office/drawing/2014/main" id="{00000000-0008-0000-0000-00002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2" name="Text Box 428">
          <a:extLst>
            <a:ext uri="{FF2B5EF4-FFF2-40B4-BE49-F238E27FC236}">
              <a16:creationId xmlns:a16="http://schemas.microsoft.com/office/drawing/2014/main" id="{00000000-0008-0000-0000-00002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3" name="Text Box 429">
          <a:extLst>
            <a:ext uri="{FF2B5EF4-FFF2-40B4-BE49-F238E27FC236}">
              <a16:creationId xmlns:a16="http://schemas.microsoft.com/office/drawing/2014/main" id="{00000000-0008-0000-0000-00002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4" name="Text Box 430">
          <a:extLst>
            <a:ext uri="{FF2B5EF4-FFF2-40B4-BE49-F238E27FC236}">
              <a16:creationId xmlns:a16="http://schemas.microsoft.com/office/drawing/2014/main" id="{00000000-0008-0000-0000-00002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5" name="Text Box 431">
          <a:extLst>
            <a:ext uri="{FF2B5EF4-FFF2-40B4-BE49-F238E27FC236}">
              <a16:creationId xmlns:a16="http://schemas.microsoft.com/office/drawing/2014/main" id="{00000000-0008-0000-0000-00002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6" name="Text Box 432">
          <a:extLst>
            <a:ext uri="{FF2B5EF4-FFF2-40B4-BE49-F238E27FC236}">
              <a16:creationId xmlns:a16="http://schemas.microsoft.com/office/drawing/2014/main" id="{00000000-0008-0000-0000-00003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7" name="Text Box 433">
          <a:extLst>
            <a:ext uri="{FF2B5EF4-FFF2-40B4-BE49-F238E27FC236}">
              <a16:creationId xmlns:a16="http://schemas.microsoft.com/office/drawing/2014/main" id="{00000000-0008-0000-0000-00003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8" name="Text Box 434">
          <a:extLst>
            <a:ext uri="{FF2B5EF4-FFF2-40B4-BE49-F238E27FC236}">
              <a16:creationId xmlns:a16="http://schemas.microsoft.com/office/drawing/2014/main" id="{00000000-0008-0000-0000-00003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19" name="Text Box 435">
          <a:extLst>
            <a:ext uri="{FF2B5EF4-FFF2-40B4-BE49-F238E27FC236}">
              <a16:creationId xmlns:a16="http://schemas.microsoft.com/office/drawing/2014/main" id="{00000000-0008-0000-0000-00003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0" name="Text Box 436">
          <a:extLst>
            <a:ext uri="{FF2B5EF4-FFF2-40B4-BE49-F238E27FC236}">
              <a16:creationId xmlns:a16="http://schemas.microsoft.com/office/drawing/2014/main" id="{00000000-0008-0000-0000-00003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1" name="Text Box 437">
          <a:extLst>
            <a:ext uri="{FF2B5EF4-FFF2-40B4-BE49-F238E27FC236}">
              <a16:creationId xmlns:a16="http://schemas.microsoft.com/office/drawing/2014/main" id="{00000000-0008-0000-0000-00003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2" name="Text Box 438">
          <a:extLst>
            <a:ext uri="{FF2B5EF4-FFF2-40B4-BE49-F238E27FC236}">
              <a16:creationId xmlns:a16="http://schemas.microsoft.com/office/drawing/2014/main" id="{00000000-0008-0000-0000-00003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3" name="Text Box 439">
          <a:extLst>
            <a:ext uri="{FF2B5EF4-FFF2-40B4-BE49-F238E27FC236}">
              <a16:creationId xmlns:a16="http://schemas.microsoft.com/office/drawing/2014/main" id="{00000000-0008-0000-0000-00003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4" name="Text Box 440">
          <a:extLst>
            <a:ext uri="{FF2B5EF4-FFF2-40B4-BE49-F238E27FC236}">
              <a16:creationId xmlns:a16="http://schemas.microsoft.com/office/drawing/2014/main" id="{00000000-0008-0000-0000-00003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5" name="Text Box 441">
          <a:extLst>
            <a:ext uri="{FF2B5EF4-FFF2-40B4-BE49-F238E27FC236}">
              <a16:creationId xmlns:a16="http://schemas.microsoft.com/office/drawing/2014/main" id="{00000000-0008-0000-0000-00003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6" name="Text Box 442">
          <a:extLst>
            <a:ext uri="{FF2B5EF4-FFF2-40B4-BE49-F238E27FC236}">
              <a16:creationId xmlns:a16="http://schemas.microsoft.com/office/drawing/2014/main" id="{00000000-0008-0000-0000-00003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7" name="Text Box 443">
          <a:extLst>
            <a:ext uri="{FF2B5EF4-FFF2-40B4-BE49-F238E27FC236}">
              <a16:creationId xmlns:a16="http://schemas.microsoft.com/office/drawing/2014/main" id="{00000000-0008-0000-0000-00003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8" name="Text Box 444">
          <a:extLst>
            <a:ext uri="{FF2B5EF4-FFF2-40B4-BE49-F238E27FC236}">
              <a16:creationId xmlns:a16="http://schemas.microsoft.com/office/drawing/2014/main" id="{00000000-0008-0000-0000-00003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29" name="Text Box 445">
          <a:extLst>
            <a:ext uri="{FF2B5EF4-FFF2-40B4-BE49-F238E27FC236}">
              <a16:creationId xmlns:a16="http://schemas.microsoft.com/office/drawing/2014/main" id="{00000000-0008-0000-0000-00003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0" name="Text Box 446">
          <a:extLst>
            <a:ext uri="{FF2B5EF4-FFF2-40B4-BE49-F238E27FC236}">
              <a16:creationId xmlns:a16="http://schemas.microsoft.com/office/drawing/2014/main" id="{00000000-0008-0000-0000-00003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1" name="Text Box 447">
          <a:extLst>
            <a:ext uri="{FF2B5EF4-FFF2-40B4-BE49-F238E27FC236}">
              <a16:creationId xmlns:a16="http://schemas.microsoft.com/office/drawing/2014/main" id="{00000000-0008-0000-0000-00003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2" name="Text Box 448">
          <a:extLst>
            <a:ext uri="{FF2B5EF4-FFF2-40B4-BE49-F238E27FC236}">
              <a16:creationId xmlns:a16="http://schemas.microsoft.com/office/drawing/2014/main" id="{00000000-0008-0000-0000-00004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3" name="Text Box 449">
          <a:extLst>
            <a:ext uri="{FF2B5EF4-FFF2-40B4-BE49-F238E27FC236}">
              <a16:creationId xmlns:a16="http://schemas.microsoft.com/office/drawing/2014/main" id="{00000000-0008-0000-0000-00004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4" name="Text Box 450">
          <a:extLst>
            <a:ext uri="{FF2B5EF4-FFF2-40B4-BE49-F238E27FC236}">
              <a16:creationId xmlns:a16="http://schemas.microsoft.com/office/drawing/2014/main" id="{00000000-0008-0000-0000-00004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5" name="Text Box 451">
          <a:extLst>
            <a:ext uri="{FF2B5EF4-FFF2-40B4-BE49-F238E27FC236}">
              <a16:creationId xmlns:a16="http://schemas.microsoft.com/office/drawing/2014/main" id="{00000000-0008-0000-0000-00004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6" name="Text Box 452">
          <a:extLst>
            <a:ext uri="{FF2B5EF4-FFF2-40B4-BE49-F238E27FC236}">
              <a16:creationId xmlns:a16="http://schemas.microsoft.com/office/drawing/2014/main" id="{00000000-0008-0000-0000-00004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7" name="Text Box 453">
          <a:extLst>
            <a:ext uri="{FF2B5EF4-FFF2-40B4-BE49-F238E27FC236}">
              <a16:creationId xmlns:a16="http://schemas.microsoft.com/office/drawing/2014/main" id="{00000000-0008-0000-0000-00004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8" name="Text Box 454">
          <a:extLst>
            <a:ext uri="{FF2B5EF4-FFF2-40B4-BE49-F238E27FC236}">
              <a16:creationId xmlns:a16="http://schemas.microsoft.com/office/drawing/2014/main" id="{00000000-0008-0000-0000-00004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39" name="Text Box 455">
          <a:extLst>
            <a:ext uri="{FF2B5EF4-FFF2-40B4-BE49-F238E27FC236}">
              <a16:creationId xmlns:a16="http://schemas.microsoft.com/office/drawing/2014/main" id="{00000000-0008-0000-0000-00004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0" name="Text Box 456">
          <a:extLst>
            <a:ext uri="{FF2B5EF4-FFF2-40B4-BE49-F238E27FC236}">
              <a16:creationId xmlns:a16="http://schemas.microsoft.com/office/drawing/2014/main" id="{00000000-0008-0000-0000-00004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1" name="Text Box 457">
          <a:extLst>
            <a:ext uri="{FF2B5EF4-FFF2-40B4-BE49-F238E27FC236}">
              <a16:creationId xmlns:a16="http://schemas.microsoft.com/office/drawing/2014/main" id="{00000000-0008-0000-0000-00004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2" name="Text Box 458">
          <a:extLst>
            <a:ext uri="{FF2B5EF4-FFF2-40B4-BE49-F238E27FC236}">
              <a16:creationId xmlns:a16="http://schemas.microsoft.com/office/drawing/2014/main" id="{00000000-0008-0000-0000-00004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3" name="Text Box 459">
          <a:extLst>
            <a:ext uri="{FF2B5EF4-FFF2-40B4-BE49-F238E27FC236}">
              <a16:creationId xmlns:a16="http://schemas.microsoft.com/office/drawing/2014/main" id="{00000000-0008-0000-0000-00004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4" name="Text Box 460">
          <a:extLst>
            <a:ext uri="{FF2B5EF4-FFF2-40B4-BE49-F238E27FC236}">
              <a16:creationId xmlns:a16="http://schemas.microsoft.com/office/drawing/2014/main" id="{00000000-0008-0000-0000-00004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5" name="Text Box 461">
          <a:extLst>
            <a:ext uri="{FF2B5EF4-FFF2-40B4-BE49-F238E27FC236}">
              <a16:creationId xmlns:a16="http://schemas.microsoft.com/office/drawing/2014/main" id="{00000000-0008-0000-0000-00004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6" name="Text Box 462">
          <a:extLst>
            <a:ext uri="{FF2B5EF4-FFF2-40B4-BE49-F238E27FC236}">
              <a16:creationId xmlns:a16="http://schemas.microsoft.com/office/drawing/2014/main" id="{00000000-0008-0000-0000-00004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7" name="Text Box 463">
          <a:extLst>
            <a:ext uri="{FF2B5EF4-FFF2-40B4-BE49-F238E27FC236}">
              <a16:creationId xmlns:a16="http://schemas.microsoft.com/office/drawing/2014/main" id="{00000000-0008-0000-0000-00004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8" name="Text Box 464">
          <a:extLst>
            <a:ext uri="{FF2B5EF4-FFF2-40B4-BE49-F238E27FC236}">
              <a16:creationId xmlns:a16="http://schemas.microsoft.com/office/drawing/2014/main" id="{00000000-0008-0000-0000-00005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49" name="Text Box 465">
          <a:extLst>
            <a:ext uri="{FF2B5EF4-FFF2-40B4-BE49-F238E27FC236}">
              <a16:creationId xmlns:a16="http://schemas.microsoft.com/office/drawing/2014/main" id="{00000000-0008-0000-0000-00005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0" name="Text Box 466">
          <a:extLst>
            <a:ext uri="{FF2B5EF4-FFF2-40B4-BE49-F238E27FC236}">
              <a16:creationId xmlns:a16="http://schemas.microsoft.com/office/drawing/2014/main" id="{00000000-0008-0000-0000-00005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1" name="Text Box 467">
          <a:extLst>
            <a:ext uri="{FF2B5EF4-FFF2-40B4-BE49-F238E27FC236}">
              <a16:creationId xmlns:a16="http://schemas.microsoft.com/office/drawing/2014/main" id="{00000000-0008-0000-0000-00005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2" name="Text Box 468">
          <a:extLst>
            <a:ext uri="{FF2B5EF4-FFF2-40B4-BE49-F238E27FC236}">
              <a16:creationId xmlns:a16="http://schemas.microsoft.com/office/drawing/2014/main" id="{00000000-0008-0000-0000-00005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3" name="Text Box 469">
          <a:extLst>
            <a:ext uri="{FF2B5EF4-FFF2-40B4-BE49-F238E27FC236}">
              <a16:creationId xmlns:a16="http://schemas.microsoft.com/office/drawing/2014/main" id="{00000000-0008-0000-0000-00005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4" name="Text Box 470">
          <a:extLst>
            <a:ext uri="{FF2B5EF4-FFF2-40B4-BE49-F238E27FC236}">
              <a16:creationId xmlns:a16="http://schemas.microsoft.com/office/drawing/2014/main" id="{00000000-0008-0000-0000-00005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5" name="Text Box 471">
          <a:extLst>
            <a:ext uri="{FF2B5EF4-FFF2-40B4-BE49-F238E27FC236}">
              <a16:creationId xmlns:a16="http://schemas.microsoft.com/office/drawing/2014/main" id="{00000000-0008-0000-0000-00005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6" name="Text Box 472">
          <a:extLst>
            <a:ext uri="{FF2B5EF4-FFF2-40B4-BE49-F238E27FC236}">
              <a16:creationId xmlns:a16="http://schemas.microsoft.com/office/drawing/2014/main" id="{00000000-0008-0000-0000-00005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7" name="Text Box 473">
          <a:extLst>
            <a:ext uri="{FF2B5EF4-FFF2-40B4-BE49-F238E27FC236}">
              <a16:creationId xmlns:a16="http://schemas.microsoft.com/office/drawing/2014/main" id="{00000000-0008-0000-0000-00005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8" name="Text Box 474">
          <a:extLst>
            <a:ext uri="{FF2B5EF4-FFF2-40B4-BE49-F238E27FC236}">
              <a16:creationId xmlns:a16="http://schemas.microsoft.com/office/drawing/2014/main" id="{00000000-0008-0000-0000-00005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59" name="Text Box 475">
          <a:extLst>
            <a:ext uri="{FF2B5EF4-FFF2-40B4-BE49-F238E27FC236}">
              <a16:creationId xmlns:a16="http://schemas.microsoft.com/office/drawing/2014/main" id="{00000000-0008-0000-0000-00005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0" name="Text Box 476">
          <a:extLst>
            <a:ext uri="{FF2B5EF4-FFF2-40B4-BE49-F238E27FC236}">
              <a16:creationId xmlns:a16="http://schemas.microsoft.com/office/drawing/2014/main" id="{00000000-0008-0000-0000-00005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1" name="Text Box 477">
          <a:extLst>
            <a:ext uri="{FF2B5EF4-FFF2-40B4-BE49-F238E27FC236}">
              <a16:creationId xmlns:a16="http://schemas.microsoft.com/office/drawing/2014/main" id="{00000000-0008-0000-0000-00005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2" name="Text Box 478">
          <a:extLst>
            <a:ext uri="{FF2B5EF4-FFF2-40B4-BE49-F238E27FC236}">
              <a16:creationId xmlns:a16="http://schemas.microsoft.com/office/drawing/2014/main" id="{00000000-0008-0000-0000-00005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3" name="Text Box 479">
          <a:extLst>
            <a:ext uri="{FF2B5EF4-FFF2-40B4-BE49-F238E27FC236}">
              <a16:creationId xmlns:a16="http://schemas.microsoft.com/office/drawing/2014/main" id="{00000000-0008-0000-0000-00005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4" name="Text Box 480">
          <a:extLst>
            <a:ext uri="{FF2B5EF4-FFF2-40B4-BE49-F238E27FC236}">
              <a16:creationId xmlns:a16="http://schemas.microsoft.com/office/drawing/2014/main" id="{00000000-0008-0000-0000-00006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5" name="Text Box 481">
          <a:extLst>
            <a:ext uri="{FF2B5EF4-FFF2-40B4-BE49-F238E27FC236}">
              <a16:creationId xmlns:a16="http://schemas.microsoft.com/office/drawing/2014/main" id="{00000000-0008-0000-0000-00006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6" name="Text Box 482">
          <a:extLst>
            <a:ext uri="{FF2B5EF4-FFF2-40B4-BE49-F238E27FC236}">
              <a16:creationId xmlns:a16="http://schemas.microsoft.com/office/drawing/2014/main" id="{00000000-0008-0000-0000-00006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7" name="Text Box 483">
          <a:extLst>
            <a:ext uri="{FF2B5EF4-FFF2-40B4-BE49-F238E27FC236}">
              <a16:creationId xmlns:a16="http://schemas.microsoft.com/office/drawing/2014/main" id="{00000000-0008-0000-0000-00006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8" name="Text Box 484">
          <a:extLst>
            <a:ext uri="{FF2B5EF4-FFF2-40B4-BE49-F238E27FC236}">
              <a16:creationId xmlns:a16="http://schemas.microsoft.com/office/drawing/2014/main" id="{00000000-0008-0000-0000-00006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69" name="Text Box 485">
          <a:extLst>
            <a:ext uri="{FF2B5EF4-FFF2-40B4-BE49-F238E27FC236}">
              <a16:creationId xmlns:a16="http://schemas.microsoft.com/office/drawing/2014/main" id="{00000000-0008-0000-0000-00006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0" name="Text Box 486">
          <a:extLst>
            <a:ext uri="{FF2B5EF4-FFF2-40B4-BE49-F238E27FC236}">
              <a16:creationId xmlns:a16="http://schemas.microsoft.com/office/drawing/2014/main" id="{00000000-0008-0000-0000-00006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1" name="Text Box 487">
          <a:extLst>
            <a:ext uri="{FF2B5EF4-FFF2-40B4-BE49-F238E27FC236}">
              <a16:creationId xmlns:a16="http://schemas.microsoft.com/office/drawing/2014/main" id="{00000000-0008-0000-0000-00006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2" name="Text Box 488">
          <a:extLst>
            <a:ext uri="{FF2B5EF4-FFF2-40B4-BE49-F238E27FC236}">
              <a16:creationId xmlns:a16="http://schemas.microsoft.com/office/drawing/2014/main" id="{00000000-0008-0000-0000-00006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3" name="Text Box 489">
          <a:extLst>
            <a:ext uri="{FF2B5EF4-FFF2-40B4-BE49-F238E27FC236}">
              <a16:creationId xmlns:a16="http://schemas.microsoft.com/office/drawing/2014/main" id="{00000000-0008-0000-0000-00006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4" name="Text Box 490">
          <a:extLst>
            <a:ext uri="{FF2B5EF4-FFF2-40B4-BE49-F238E27FC236}">
              <a16:creationId xmlns:a16="http://schemas.microsoft.com/office/drawing/2014/main" id="{00000000-0008-0000-0000-00006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5" name="Text Box 491">
          <a:extLst>
            <a:ext uri="{FF2B5EF4-FFF2-40B4-BE49-F238E27FC236}">
              <a16:creationId xmlns:a16="http://schemas.microsoft.com/office/drawing/2014/main" id="{00000000-0008-0000-0000-00006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6" name="Text Box 492">
          <a:extLst>
            <a:ext uri="{FF2B5EF4-FFF2-40B4-BE49-F238E27FC236}">
              <a16:creationId xmlns:a16="http://schemas.microsoft.com/office/drawing/2014/main" id="{00000000-0008-0000-0000-00006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7" name="Text Box 493">
          <a:extLst>
            <a:ext uri="{FF2B5EF4-FFF2-40B4-BE49-F238E27FC236}">
              <a16:creationId xmlns:a16="http://schemas.microsoft.com/office/drawing/2014/main" id="{00000000-0008-0000-0000-00006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8" name="Text Box 494">
          <a:extLst>
            <a:ext uri="{FF2B5EF4-FFF2-40B4-BE49-F238E27FC236}">
              <a16:creationId xmlns:a16="http://schemas.microsoft.com/office/drawing/2014/main" id="{00000000-0008-0000-0000-00006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79" name="Text Box 495">
          <a:extLst>
            <a:ext uri="{FF2B5EF4-FFF2-40B4-BE49-F238E27FC236}">
              <a16:creationId xmlns:a16="http://schemas.microsoft.com/office/drawing/2014/main" id="{00000000-0008-0000-0000-00006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0" name="Text Box 496">
          <a:extLst>
            <a:ext uri="{FF2B5EF4-FFF2-40B4-BE49-F238E27FC236}">
              <a16:creationId xmlns:a16="http://schemas.microsoft.com/office/drawing/2014/main" id="{00000000-0008-0000-0000-00007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1" name="Text Box 497">
          <a:extLst>
            <a:ext uri="{FF2B5EF4-FFF2-40B4-BE49-F238E27FC236}">
              <a16:creationId xmlns:a16="http://schemas.microsoft.com/office/drawing/2014/main" id="{00000000-0008-0000-0000-00007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2" name="Text Box 498">
          <a:extLst>
            <a:ext uri="{FF2B5EF4-FFF2-40B4-BE49-F238E27FC236}">
              <a16:creationId xmlns:a16="http://schemas.microsoft.com/office/drawing/2014/main" id="{00000000-0008-0000-0000-00007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3" name="Text Box 499">
          <a:extLst>
            <a:ext uri="{FF2B5EF4-FFF2-40B4-BE49-F238E27FC236}">
              <a16:creationId xmlns:a16="http://schemas.microsoft.com/office/drawing/2014/main" id="{00000000-0008-0000-0000-00007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4" name="Text Box 500">
          <a:extLst>
            <a:ext uri="{FF2B5EF4-FFF2-40B4-BE49-F238E27FC236}">
              <a16:creationId xmlns:a16="http://schemas.microsoft.com/office/drawing/2014/main" id="{00000000-0008-0000-0000-00007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5" name="Text Box 501">
          <a:extLst>
            <a:ext uri="{FF2B5EF4-FFF2-40B4-BE49-F238E27FC236}">
              <a16:creationId xmlns:a16="http://schemas.microsoft.com/office/drawing/2014/main" id="{00000000-0008-0000-0000-00007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6" name="Text Box 502">
          <a:extLst>
            <a:ext uri="{FF2B5EF4-FFF2-40B4-BE49-F238E27FC236}">
              <a16:creationId xmlns:a16="http://schemas.microsoft.com/office/drawing/2014/main" id="{00000000-0008-0000-0000-00007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7" name="Text Box 503">
          <a:extLst>
            <a:ext uri="{FF2B5EF4-FFF2-40B4-BE49-F238E27FC236}">
              <a16:creationId xmlns:a16="http://schemas.microsoft.com/office/drawing/2014/main" id="{00000000-0008-0000-0000-00007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8" name="Text Box 504">
          <a:extLst>
            <a:ext uri="{FF2B5EF4-FFF2-40B4-BE49-F238E27FC236}">
              <a16:creationId xmlns:a16="http://schemas.microsoft.com/office/drawing/2014/main" id="{00000000-0008-0000-0000-00007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89" name="Text Box 505">
          <a:extLst>
            <a:ext uri="{FF2B5EF4-FFF2-40B4-BE49-F238E27FC236}">
              <a16:creationId xmlns:a16="http://schemas.microsoft.com/office/drawing/2014/main" id="{00000000-0008-0000-0000-00007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0" name="Text Box 506">
          <a:extLst>
            <a:ext uri="{FF2B5EF4-FFF2-40B4-BE49-F238E27FC236}">
              <a16:creationId xmlns:a16="http://schemas.microsoft.com/office/drawing/2014/main" id="{00000000-0008-0000-0000-00007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1" name="Text Box 507">
          <a:extLst>
            <a:ext uri="{FF2B5EF4-FFF2-40B4-BE49-F238E27FC236}">
              <a16:creationId xmlns:a16="http://schemas.microsoft.com/office/drawing/2014/main" id="{00000000-0008-0000-0000-00007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2" name="Text Box 508">
          <a:extLst>
            <a:ext uri="{FF2B5EF4-FFF2-40B4-BE49-F238E27FC236}">
              <a16:creationId xmlns:a16="http://schemas.microsoft.com/office/drawing/2014/main" id="{00000000-0008-0000-0000-00007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3" name="Text Box 509">
          <a:extLst>
            <a:ext uri="{FF2B5EF4-FFF2-40B4-BE49-F238E27FC236}">
              <a16:creationId xmlns:a16="http://schemas.microsoft.com/office/drawing/2014/main" id="{00000000-0008-0000-0000-00007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4" name="Text Box 510">
          <a:extLst>
            <a:ext uri="{FF2B5EF4-FFF2-40B4-BE49-F238E27FC236}">
              <a16:creationId xmlns:a16="http://schemas.microsoft.com/office/drawing/2014/main" id="{00000000-0008-0000-0000-00007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5" name="Text Box 511">
          <a:extLst>
            <a:ext uri="{FF2B5EF4-FFF2-40B4-BE49-F238E27FC236}">
              <a16:creationId xmlns:a16="http://schemas.microsoft.com/office/drawing/2014/main" id="{00000000-0008-0000-0000-00007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6" name="Text Box 512">
          <a:extLst>
            <a:ext uri="{FF2B5EF4-FFF2-40B4-BE49-F238E27FC236}">
              <a16:creationId xmlns:a16="http://schemas.microsoft.com/office/drawing/2014/main" id="{00000000-0008-0000-0000-00008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7" name="Text Box 513">
          <a:extLst>
            <a:ext uri="{FF2B5EF4-FFF2-40B4-BE49-F238E27FC236}">
              <a16:creationId xmlns:a16="http://schemas.microsoft.com/office/drawing/2014/main" id="{00000000-0008-0000-0000-00008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8" name="Text Box 514">
          <a:extLst>
            <a:ext uri="{FF2B5EF4-FFF2-40B4-BE49-F238E27FC236}">
              <a16:creationId xmlns:a16="http://schemas.microsoft.com/office/drawing/2014/main" id="{00000000-0008-0000-0000-00008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899" name="Text Box 515">
          <a:extLst>
            <a:ext uri="{FF2B5EF4-FFF2-40B4-BE49-F238E27FC236}">
              <a16:creationId xmlns:a16="http://schemas.microsoft.com/office/drawing/2014/main" id="{00000000-0008-0000-0000-00008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0" name="Text Box 516">
          <a:extLst>
            <a:ext uri="{FF2B5EF4-FFF2-40B4-BE49-F238E27FC236}">
              <a16:creationId xmlns:a16="http://schemas.microsoft.com/office/drawing/2014/main" id="{00000000-0008-0000-0000-00008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1" name="Text Box 517">
          <a:extLst>
            <a:ext uri="{FF2B5EF4-FFF2-40B4-BE49-F238E27FC236}">
              <a16:creationId xmlns:a16="http://schemas.microsoft.com/office/drawing/2014/main" id="{00000000-0008-0000-0000-00008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2" name="Text Box 518">
          <a:extLst>
            <a:ext uri="{FF2B5EF4-FFF2-40B4-BE49-F238E27FC236}">
              <a16:creationId xmlns:a16="http://schemas.microsoft.com/office/drawing/2014/main" id="{00000000-0008-0000-0000-00008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3" name="Text Box 519">
          <a:extLst>
            <a:ext uri="{FF2B5EF4-FFF2-40B4-BE49-F238E27FC236}">
              <a16:creationId xmlns:a16="http://schemas.microsoft.com/office/drawing/2014/main" id="{00000000-0008-0000-0000-00008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4" name="Text Box 520">
          <a:extLst>
            <a:ext uri="{FF2B5EF4-FFF2-40B4-BE49-F238E27FC236}">
              <a16:creationId xmlns:a16="http://schemas.microsoft.com/office/drawing/2014/main" id="{00000000-0008-0000-0000-00008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5" name="Text Box 521">
          <a:extLst>
            <a:ext uri="{FF2B5EF4-FFF2-40B4-BE49-F238E27FC236}">
              <a16:creationId xmlns:a16="http://schemas.microsoft.com/office/drawing/2014/main" id="{00000000-0008-0000-0000-00008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6" name="Text Box 522">
          <a:extLst>
            <a:ext uri="{FF2B5EF4-FFF2-40B4-BE49-F238E27FC236}">
              <a16:creationId xmlns:a16="http://schemas.microsoft.com/office/drawing/2014/main" id="{00000000-0008-0000-0000-00008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7" name="Text Box 523">
          <a:extLst>
            <a:ext uri="{FF2B5EF4-FFF2-40B4-BE49-F238E27FC236}">
              <a16:creationId xmlns:a16="http://schemas.microsoft.com/office/drawing/2014/main" id="{00000000-0008-0000-0000-00008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8" name="Text Box 524">
          <a:extLst>
            <a:ext uri="{FF2B5EF4-FFF2-40B4-BE49-F238E27FC236}">
              <a16:creationId xmlns:a16="http://schemas.microsoft.com/office/drawing/2014/main" id="{00000000-0008-0000-0000-00008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09" name="Text Box 525">
          <a:extLst>
            <a:ext uri="{FF2B5EF4-FFF2-40B4-BE49-F238E27FC236}">
              <a16:creationId xmlns:a16="http://schemas.microsoft.com/office/drawing/2014/main" id="{00000000-0008-0000-0000-00008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0" name="Text Box 526">
          <a:extLst>
            <a:ext uri="{FF2B5EF4-FFF2-40B4-BE49-F238E27FC236}">
              <a16:creationId xmlns:a16="http://schemas.microsoft.com/office/drawing/2014/main" id="{00000000-0008-0000-0000-00008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1" name="Text Box 527">
          <a:extLst>
            <a:ext uri="{FF2B5EF4-FFF2-40B4-BE49-F238E27FC236}">
              <a16:creationId xmlns:a16="http://schemas.microsoft.com/office/drawing/2014/main" id="{00000000-0008-0000-0000-00008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2" name="Text Box 528">
          <a:extLst>
            <a:ext uri="{FF2B5EF4-FFF2-40B4-BE49-F238E27FC236}">
              <a16:creationId xmlns:a16="http://schemas.microsoft.com/office/drawing/2014/main" id="{00000000-0008-0000-0000-00009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3" name="Text Box 529">
          <a:extLst>
            <a:ext uri="{FF2B5EF4-FFF2-40B4-BE49-F238E27FC236}">
              <a16:creationId xmlns:a16="http://schemas.microsoft.com/office/drawing/2014/main" id="{00000000-0008-0000-0000-00009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4" name="Text Box 530">
          <a:extLst>
            <a:ext uri="{FF2B5EF4-FFF2-40B4-BE49-F238E27FC236}">
              <a16:creationId xmlns:a16="http://schemas.microsoft.com/office/drawing/2014/main" id="{00000000-0008-0000-0000-00009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5" name="Text Box 531">
          <a:extLst>
            <a:ext uri="{FF2B5EF4-FFF2-40B4-BE49-F238E27FC236}">
              <a16:creationId xmlns:a16="http://schemas.microsoft.com/office/drawing/2014/main" id="{00000000-0008-0000-0000-00009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6" name="Text Box 532">
          <a:extLst>
            <a:ext uri="{FF2B5EF4-FFF2-40B4-BE49-F238E27FC236}">
              <a16:creationId xmlns:a16="http://schemas.microsoft.com/office/drawing/2014/main" id="{00000000-0008-0000-0000-00009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7" name="Text Box 533">
          <a:extLst>
            <a:ext uri="{FF2B5EF4-FFF2-40B4-BE49-F238E27FC236}">
              <a16:creationId xmlns:a16="http://schemas.microsoft.com/office/drawing/2014/main" id="{00000000-0008-0000-0000-00009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8" name="Text Box 534">
          <a:extLst>
            <a:ext uri="{FF2B5EF4-FFF2-40B4-BE49-F238E27FC236}">
              <a16:creationId xmlns:a16="http://schemas.microsoft.com/office/drawing/2014/main" id="{00000000-0008-0000-0000-00009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19" name="Text Box 535">
          <a:extLst>
            <a:ext uri="{FF2B5EF4-FFF2-40B4-BE49-F238E27FC236}">
              <a16:creationId xmlns:a16="http://schemas.microsoft.com/office/drawing/2014/main" id="{00000000-0008-0000-0000-00009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0" name="Text Box 536">
          <a:extLst>
            <a:ext uri="{FF2B5EF4-FFF2-40B4-BE49-F238E27FC236}">
              <a16:creationId xmlns:a16="http://schemas.microsoft.com/office/drawing/2014/main" id="{00000000-0008-0000-0000-00009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1" name="Text Box 537">
          <a:extLst>
            <a:ext uri="{FF2B5EF4-FFF2-40B4-BE49-F238E27FC236}">
              <a16:creationId xmlns:a16="http://schemas.microsoft.com/office/drawing/2014/main" id="{00000000-0008-0000-0000-00009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2" name="Text Box 538">
          <a:extLst>
            <a:ext uri="{FF2B5EF4-FFF2-40B4-BE49-F238E27FC236}">
              <a16:creationId xmlns:a16="http://schemas.microsoft.com/office/drawing/2014/main" id="{00000000-0008-0000-0000-00009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3" name="Text Box 539">
          <a:extLst>
            <a:ext uri="{FF2B5EF4-FFF2-40B4-BE49-F238E27FC236}">
              <a16:creationId xmlns:a16="http://schemas.microsoft.com/office/drawing/2014/main" id="{00000000-0008-0000-0000-00009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4" name="Text Box 540">
          <a:extLst>
            <a:ext uri="{FF2B5EF4-FFF2-40B4-BE49-F238E27FC236}">
              <a16:creationId xmlns:a16="http://schemas.microsoft.com/office/drawing/2014/main" id="{00000000-0008-0000-0000-00009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5" name="Text Box 541">
          <a:extLst>
            <a:ext uri="{FF2B5EF4-FFF2-40B4-BE49-F238E27FC236}">
              <a16:creationId xmlns:a16="http://schemas.microsoft.com/office/drawing/2014/main" id="{00000000-0008-0000-0000-00009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6" name="Text Box 542">
          <a:extLst>
            <a:ext uri="{FF2B5EF4-FFF2-40B4-BE49-F238E27FC236}">
              <a16:creationId xmlns:a16="http://schemas.microsoft.com/office/drawing/2014/main" id="{00000000-0008-0000-0000-00009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7" name="Text Box 543">
          <a:extLst>
            <a:ext uri="{FF2B5EF4-FFF2-40B4-BE49-F238E27FC236}">
              <a16:creationId xmlns:a16="http://schemas.microsoft.com/office/drawing/2014/main" id="{00000000-0008-0000-0000-00009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8" name="Text Box 544">
          <a:extLst>
            <a:ext uri="{FF2B5EF4-FFF2-40B4-BE49-F238E27FC236}">
              <a16:creationId xmlns:a16="http://schemas.microsoft.com/office/drawing/2014/main" id="{00000000-0008-0000-0000-0000A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29" name="Text Box 545">
          <a:extLst>
            <a:ext uri="{FF2B5EF4-FFF2-40B4-BE49-F238E27FC236}">
              <a16:creationId xmlns:a16="http://schemas.microsoft.com/office/drawing/2014/main" id="{00000000-0008-0000-0000-0000A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0" name="Text Box 546">
          <a:extLst>
            <a:ext uri="{FF2B5EF4-FFF2-40B4-BE49-F238E27FC236}">
              <a16:creationId xmlns:a16="http://schemas.microsoft.com/office/drawing/2014/main" id="{00000000-0008-0000-0000-0000A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1" name="Text Box 547">
          <a:extLst>
            <a:ext uri="{FF2B5EF4-FFF2-40B4-BE49-F238E27FC236}">
              <a16:creationId xmlns:a16="http://schemas.microsoft.com/office/drawing/2014/main" id="{00000000-0008-0000-0000-0000A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2" name="Text Box 548">
          <a:extLst>
            <a:ext uri="{FF2B5EF4-FFF2-40B4-BE49-F238E27FC236}">
              <a16:creationId xmlns:a16="http://schemas.microsoft.com/office/drawing/2014/main" id="{00000000-0008-0000-0000-0000A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3" name="Text Box 549">
          <a:extLst>
            <a:ext uri="{FF2B5EF4-FFF2-40B4-BE49-F238E27FC236}">
              <a16:creationId xmlns:a16="http://schemas.microsoft.com/office/drawing/2014/main" id="{00000000-0008-0000-0000-0000A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4" name="Text Box 550">
          <a:extLst>
            <a:ext uri="{FF2B5EF4-FFF2-40B4-BE49-F238E27FC236}">
              <a16:creationId xmlns:a16="http://schemas.microsoft.com/office/drawing/2014/main" id="{00000000-0008-0000-0000-0000A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5" name="Text Box 551">
          <a:extLst>
            <a:ext uri="{FF2B5EF4-FFF2-40B4-BE49-F238E27FC236}">
              <a16:creationId xmlns:a16="http://schemas.microsoft.com/office/drawing/2014/main" id="{00000000-0008-0000-0000-0000A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6" name="Text Box 552">
          <a:extLst>
            <a:ext uri="{FF2B5EF4-FFF2-40B4-BE49-F238E27FC236}">
              <a16:creationId xmlns:a16="http://schemas.microsoft.com/office/drawing/2014/main" id="{00000000-0008-0000-0000-0000A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7" name="Text Box 553">
          <a:extLst>
            <a:ext uri="{FF2B5EF4-FFF2-40B4-BE49-F238E27FC236}">
              <a16:creationId xmlns:a16="http://schemas.microsoft.com/office/drawing/2014/main" id="{00000000-0008-0000-0000-0000A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8" name="Text Box 554">
          <a:extLst>
            <a:ext uri="{FF2B5EF4-FFF2-40B4-BE49-F238E27FC236}">
              <a16:creationId xmlns:a16="http://schemas.microsoft.com/office/drawing/2014/main" id="{00000000-0008-0000-0000-0000A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39" name="Text Box 555">
          <a:extLst>
            <a:ext uri="{FF2B5EF4-FFF2-40B4-BE49-F238E27FC236}">
              <a16:creationId xmlns:a16="http://schemas.microsoft.com/office/drawing/2014/main" id="{00000000-0008-0000-0000-0000A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0" name="Text Box 556">
          <a:extLst>
            <a:ext uri="{FF2B5EF4-FFF2-40B4-BE49-F238E27FC236}">
              <a16:creationId xmlns:a16="http://schemas.microsoft.com/office/drawing/2014/main" id="{00000000-0008-0000-0000-0000A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1" name="Text Box 557">
          <a:extLst>
            <a:ext uri="{FF2B5EF4-FFF2-40B4-BE49-F238E27FC236}">
              <a16:creationId xmlns:a16="http://schemas.microsoft.com/office/drawing/2014/main" id="{00000000-0008-0000-0000-0000A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2" name="Text Box 558">
          <a:extLst>
            <a:ext uri="{FF2B5EF4-FFF2-40B4-BE49-F238E27FC236}">
              <a16:creationId xmlns:a16="http://schemas.microsoft.com/office/drawing/2014/main" id="{00000000-0008-0000-0000-0000A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3" name="Text Box 559">
          <a:extLst>
            <a:ext uri="{FF2B5EF4-FFF2-40B4-BE49-F238E27FC236}">
              <a16:creationId xmlns:a16="http://schemas.microsoft.com/office/drawing/2014/main" id="{00000000-0008-0000-0000-0000A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4" name="Text Box 560">
          <a:extLst>
            <a:ext uri="{FF2B5EF4-FFF2-40B4-BE49-F238E27FC236}">
              <a16:creationId xmlns:a16="http://schemas.microsoft.com/office/drawing/2014/main" id="{00000000-0008-0000-0000-0000B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5" name="Text Box 561">
          <a:extLst>
            <a:ext uri="{FF2B5EF4-FFF2-40B4-BE49-F238E27FC236}">
              <a16:creationId xmlns:a16="http://schemas.microsoft.com/office/drawing/2014/main" id="{00000000-0008-0000-0000-0000B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6" name="Text Box 562">
          <a:extLst>
            <a:ext uri="{FF2B5EF4-FFF2-40B4-BE49-F238E27FC236}">
              <a16:creationId xmlns:a16="http://schemas.microsoft.com/office/drawing/2014/main" id="{00000000-0008-0000-0000-0000B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7" name="Text Box 563">
          <a:extLst>
            <a:ext uri="{FF2B5EF4-FFF2-40B4-BE49-F238E27FC236}">
              <a16:creationId xmlns:a16="http://schemas.microsoft.com/office/drawing/2014/main" id="{00000000-0008-0000-0000-0000B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8" name="Text Box 564">
          <a:extLst>
            <a:ext uri="{FF2B5EF4-FFF2-40B4-BE49-F238E27FC236}">
              <a16:creationId xmlns:a16="http://schemas.microsoft.com/office/drawing/2014/main" id="{00000000-0008-0000-0000-0000B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49" name="Text Box 565">
          <a:extLst>
            <a:ext uri="{FF2B5EF4-FFF2-40B4-BE49-F238E27FC236}">
              <a16:creationId xmlns:a16="http://schemas.microsoft.com/office/drawing/2014/main" id="{00000000-0008-0000-0000-0000B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0" name="Text Box 566">
          <a:extLst>
            <a:ext uri="{FF2B5EF4-FFF2-40B4-BE49-F238E27FC236}">
              <a16:creationId xmlns:a16="http://schemas.microsoft.com/office/drawing/2014/main" id="{00000000-0008-0000-0000-0000B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1" name="Text Box 567">
          <a:extLst>
            <a:ext uri="{FF2B5EF4-FFF2-40B4-BE49-F238E27FC236}">
              <a16:creationId xmlns:a16="http://schemas.microsoft.com/office/drawing/2014/main" id="{00000000-0008-0000-0000-0000B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2" name="Text Box 568">
          <a:extLst>
            <a:ext uri="{FF2B5EF4-FFF2-40B4-BE49-F238E27FC236}">
              <a16:creationId xmlns:a16="http://schemas.microsoft.com/office/drawing/2014/main" id="{00000000-0008-0000-0000-0000B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3" name="Text Box 569">
          <a:extLst>
            <a:ext uri="{FF2B5EF4-FFF2-40B4-BE49-F238E27FC236}">
              <a16:creationId xmlns:a16="http://schemas.microsoft.com/office/drawing/2014/main" id="{00000000-0008-0000-0000-0000B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4" name="Text Box 570">
          <a:extLst>
            <a:ext uri="{FF2B5EF4-FFF2-40B4-BE49-F238E27FC236}">
              <a16:creationId xmlns:a16="http://schemas.microsoft.com/office/drawing/2014/main" id="{00000000-0008-0000-0000-0000B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5" name="Text Box 571">
          <a:extLst>
            <a:ext uri="{FF2B5EF4-FFF2-40B4-BE49-F238E27FC236}">
              <a16:creationId xmlns:a16="http://schemas.microsoft.com/office/drawing/2014/main" id="{00000000-0008-0000-0000-0000B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6" name="Text Box 572">
          <a:extLst>
            <a:ext uri="{FF2B5EF4-FFF2-40B4-BE49-F238E27FC236}">
              <a16:creationId xmlns:a16="http://schemas.microsoft.com/office/drawing/2014/main" id="{00000000-0008-0000-0000-0000B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7" name="Text Box 573">
          <a:extLst>
            <a:ext uri="{FF2B5EF4-FFF2-40B4-BE49-F238E27FC236}">
              <a16:creationId xmlns:a16="http://schemas.microsoft.com/office/drawing/2014/main" id="{00000000-0008-0000-0000-0000B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8" name="Text Box 574">
          <a:extLst>
            <a:ext uri="{FF2B5EF4-FFF2-40B4-BE49-F238E27FC236}">
              <a16:creationId xmlns:a16="http://schemas.microsoft.com/office/drawing/2014/main" id="{00000000-0008-0000-0000-0000B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59" name="Text Box 575">
          <a:extLst>
            <a:ext uri="{FF2B5EF4-FFF2-40B4-BE49-F238E27FC236}">
              <a16:creationId xmlns:a16="http://schemas.microsoft.com/office/drawing/2014/main" id="{00000000-0008-0000-0000-0000B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0" name="Text Box 576">
          <a:extLst>
            <a:ext uri="{FF2B5EF4-FFF2-40B4-BE49-F238E27FC236}">
              <a16:creationId xmlns:a16="http://schemas.microsoft.com/office/drawing/2014/main" id="{00000000-0008-0000-0000-0000C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1" name="Text Box 577">
          <a:extLst>
            <a:ext uri="{FF2B5EF4-FFF2-40B4-BE49-F238E27FC236}">
              <a16:creationId xmlns:a16="http://schemas.microsoft.com/office/drawing/2014/main" id="{00000000-0008-0000-0000-0000C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2" name="Text Box 578">
          <a:extLst>
            <a:ext uri="{FF2B5EF4-FFF2-40B4-BE49-F238E27FC236}">
              <a16:creationId xmlns:a16="http://schemas.microsoft.com/office/drawing/2014/main" id="{00000000-0008-0000-0000-0000C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3" name="Text Box 579">
          <a:extLst>
            <a:ext uri="{FF2B5EF4-FFF2-40B4-BE49-F238E27FC236}">
              <a16:creationId xmlns:a16="http://schemas.microsoft.com/office/drawing/2014/main" id="{00000000-0008-0000-0000-0000C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4" name="Text Box 580">
          <a:extLst>
            <a:ext uri="{FF2B5EF4-FFF2-40B4-BE49-F238E27FC236}">
              <a16:creationId xmlns:a16="http://schemas.microsoft.com/office/drawing/2014/main" id="{00000000-0008-0000-0000-0000C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5" name="Text Box 581">
          <a:extLst>
            <a:ext uri="{FF2B5EF4-FFF2-40B4-BE49-F238E27FC236}">
              <a16:creationId xmlns:a16="http://schemas.microsoft.com/office/drawing/2014/main" id="{00000000-0008-0000-0000-0000C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6" name="Text Box 582">
          <a:extLst>
            <a:ext uri="{FF2B5EF4-FFF2-40B4-BE49-F238E27FC236}">
              <a16:creationId xmlns:a16="http://schemas.microsoft.com/office/drawing/2014/main" id="{00000000-0008-0000-0000-0000C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7" name="Text Box 583">
          <a:extLst>
            <a:ext uri="{FF2B5EF4-FFF2-40B4-BE49-F238E27FC236}">
              <a16:creationId xmlns:a16="http://schemas.microsoft.com/office/drawing/2014/main" id="{00000000-0008-0000-0000-0000C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8" name="Text Box 584">
          <a:extLst>
            <a:ext uri="{FF2B5EF4-FFF2-40B4-BE49-F238E27FC236}">
              <a16:creationId xmlns:a16="http://schemas.microsoft.com/office/drawing/2014/main" id="{00000000-0008-0000-0000-0000C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69" name="Text Box 585">
          <a:extLst>
            <a:ext uri="{FF2B5EF4-FFF2-40B4-BE49-F238E27FC236}">
              <a16:creationId xmlns:a16="http://schemas.microsoft.com/office/drawing/2014/main" id="{00000000-0008-0000-0000-0000C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0" name="Text Box 586">
          <a:extLst>
            <a:ext uri="{FF2B5EF4-FFF2-40B4-BE49-F238E27FC236}">
              <a16:creationId xmlns:a16="http://schemas.microsoft.com/office/drawing/2014/main" id="{00000000-0008-0000-0000-0000C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1" name="Text Box 587">
          <a:extLst>
            <a:ext uri="{FF2B5EF4-FFF2-40B4-BE49-F238E27FC236}">
              <a16:creationId xmlns:a16="http://schemas.microsoft.com/office/drawing/2014/main" id="{00000000-0008-0000-0000-0000C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2" name="Text Box 588">
          <a:extLst>
            <a:ext uri="{FF2B5EF4-FFF2-40B4-BE49-F238E27FC236}">
              <a16:creationId xmlns:a16="http://schemas.microsoft.com/office/drawing/2014/main" id="{00000000-0008-0000-0000-0000C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3" name="Text Box 589">
          <a:extLst>
            <a:ext uri="{FF2B5EF4-FFF2-40B4-BE49-F238E27FC236}">
              <a16:creationId xmlns:a16="http://schemas.microsoft.com/office/drawing/2014/main" id="{00000000-0008-0000-0000-0000C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4" name="Text Box 590">
          <a:extLst>
            <a:ext uri="{FF2B5EF4-FFF2-40B4-BE49-F238E27FC236}">
              <a16:creationId xmlns:a16="http://schemas.microsoft.com/office/drawing/2014/main" id="{00000000-0008-0000-0000-0000C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5" name="Text Box 591">
          <a:extLst>
            <a:ext uri="{FF2B5EF4-FFF2-40B4-BE49-F238E27FC236}">
              <a16:creationId xmlns:a16="http://schemas.microsoft.com/office/drawing/2014/main" id="{00000000-0008-0000-0000-0000C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6" name="Text Box 592">
          <a:extLst>
            <a:ext uri="{FF2B5EF4-FFF2-40B4-BE49-F238E27FC236}">
              <a16:creationId xmlns:a16="http://schemas.microsoft.com/office/drawing/2014/main" id="{00000000-0008-0000-0000-0000D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7" name="Text Box 593">
          <a:extLst>
            <a:ext uri="{FF2B5EF4-FFF2-40B4-BE49-F238E27FC236}">
              <a16:creationId xmlns:a16="http://schemas.microsoft.com/office/drawing/2014/main" id="{00000000-0008-0000-0000-0000D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8" name="Text Box 594">
          <a:extLst>
            <a:ext uri="{FF2B5EF4-FFF2-40B4-BE49-F238E27FC236}">
              <a16:creationId xmlns:a16="http://schemas.microsoft.com/office/drawing/2014/main" id="{00000000-0008-0000-0000-0000D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79" name="Text Box 595">
          <a:extLst>
            <a:ext uri="{FF2B5EF4-FFF2-40B4-BE49-F238E27FC236}">
              <a16:creationId xmlns:a16="http://schemas.microsoft.com/office/drawing/2014/main" id="{00000000-0008-0000-0000-0000D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0" name="Text Box 596">
          <a:extLst>
            <a:ext uri="{FF2B5EF4-FFF2-40B4-BE49-F238E27FC236}">
              <a16:creationId xmlns:a16="http://schemas.microsoft.com/office/drawing/2014/main" id="{00000000-0008-0000-0000-0000D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1" name="Text Box 597">
          <a:extLst>
            <a:ext uri="{FF2B5EF4-FFF2-40B4-BE49-F238E27FC236}">
              <a16:creationId xmlns:a16="http://schemas.microsoft.com/office/drawing/2014/main" id="{00000000-0008-0000-0000-0000D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2" name="Text Box 598">
          <a:extLst>
            <a:ext uri="{FF2B5EF4-FFF2-40B4-BE49-F238E27FC236}">
              <a16:creationId xmlns:a16="http://schemas.microsoft.com/office/drawing/2014/main" id="{00000000-0008-0000-0000-0000D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3" name="Text Box 599">
          <a:extLst>
            <a:ext uri="{FF2B5EF4-FFF2-40B4-BE49-F238E27FC236}">
              <a16:creationId xmlns:a16="http://schemas.microsoft.com/office/drawing/2014/main" id="{00000000-0008-0000-0000-0000D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4" name="Text Box 600">
          <a:extLst>
            <a:ext uri="{FF2B5EF4-FFF2-40B4-BE49-F238E27FC236}">
              <a16:creationId xmlns:a16="http://schemas.microsoft.com/office/drawing/2014/main" id="{00000000-0008-0000-0000-0000D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5" name="Text Box 601">
          <a:extLst>
            <a:ext uri="{FF2B5EF4-FFF2-40B4-BE49-F238E27FC236}">
              <a16:creationId xmlns:a16="http://schemas.microsoft.com/office/drawing/2014/main" id="{00000000-0008-0000-0000-0000D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6" name="Text Box 602">
          <a:extLst>
            <a:ext uri="{FF2B5EF4-FFF2-40B4-BE49-F238E27FC236}">
              <a16:creationId xmlns:a16="http://schemas.microsoft.com/office/drawing/2014/main" id="{00000000-0008-0000-0000-0000D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7" name="Text Box 603">
          <a:extLst>
            <a:ext uri="{FF2B5EF4-FFF2-40B4-BE49-F238E27FC236}">
              <a16:creationId xmlns:a16="http://schemas.microsoft.com/office/drawing/2014/main" id="{00000000-0008-0000-0000-0000D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8" name="Text Box 604">
          <a:extLst>
            <a:ext uri="{FF2B5EF4-FFF2-40B4-BE49-F238E27FC236}">
              <a16:creationId xmlns:a16="http://schemas.microsoft.com/office/drawing/2014/main" id="{00000000-0008-0000-0000-0000D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89" name="Text Box 605">
          <a:extLst>
            <a:ext uri="{FF2B5EF4-FFF2-40B4-BE49-F238E27FC236}">
              <a16:creationId xmlns:a16="http://schemas.microsoft.com/office/drawing/2014/main" id="{00000000-0008-0000-0000-0000D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0" name="Text Box 606">
          <a:extLst>
            <a:ext uri="{FF2B5EF4-FFF2-40B4-BE49-F238E27FC236}">
              <a16:creationId xmlns:a16="http://schemas.microsoft.com/office/drawing/2014/main" id="{00000000-0008-0000-0000-0000D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1" name="Text Box 607">
          <a:extLst>
            <a:ext uri="{FF2B5EF4-FFF2-40B4-BE49-F238E27FC236}">
              <a16:creationId xmlns:a16="http://schemas.microsoft.com/office/drawing/2014/main" id="{00000000-0008-0000-0000-0000D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2" name="Text Box 608">
          <a:extLst>
            <a:ext uri="{FF2B5EF4-FFF2-40B4-BE49-F238E27FC236}">
              <a16:creationId xmlns:a16="http://schemas.microsoft.com/office/drawing/2014/main" id="{00000000-0008-0000-0000-0000E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3" name="Text Box 609">
          <a:extLst>
            <a:ext uri="{FF2B5EF4-FFF2-40B4-BE49-F238E27FC236}">
              <a16:creationId xmlns:a16="http://schemas.microsoft.com/office/drawing/2014/main" id="{00000000-0008-0000-0000-0000E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4" name="Text Box 610">
          <a:extLst>
            <a:ext uri="{FF2B5EF4-FFF2-40B4-BE49-F238E27FC236}">
              <a16:creationId xmlns:a16="http://schemas.microsoft.com/office/drawing/2014/main" id="{00000000-0008-0000-0000-0000E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5" name="Text Box 611">
          <a:extLst>
            <a:ext uri="{FF2B5EF4-FFF2-40B4-BE49-F238E27FC236}">
              <a16:creationId xmlns:a16="http://schemas.microsoft.com/office/drawing/2014/main" id="{00000000-0008-0000-0000-0000E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6" name="Text Box 612">
          <a:extLst>
            <a:ext uri="{FF2B5EF4-FFF2-40B4-BE49-F238E27FC236}">
              <a16:creationId xmlns:a16="http://schemas.microsoft.com/office/drawing/2014/main" id="{00000000-0008-0000-0000-0000E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7" name="Text Box 613">
          <a:extLst>
            <a:ext uri="{FF2B5EF4-FFF2-40B4-BE49-F238E27FC236}">
              <a16:creationId xmlns:a16="http://schemas.microsoft.com/office/drawing/2014/main" id="{00000000-0008-0000-0000-0000E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8" name="Text Box 614">
          <a:extLst>
            <a:ext uri="{FF2B5EF4-FFF2-40B4-BE49-F238E27FC236}">
              <a16:creationId xmlns:a16="http://schemas.microsoft.com/office/drawing/2014/main" id="{00000000-0008-0000-0000-0000E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999" name="Text Box 615">
          <a:extLst>
            <a:ext uri="{FF2B5EF4-FFF2-40B4-BE49-F238E27FC236}">
              <a16:creationId xmlns:a16="http://schemas.microsoft.com/office/drawing/2014/main" id="{00000000-0008-0000-0000-0000E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0" name="Text Box 616">
          <a:extLst>
            <a:ext uri="{FF2B5EF4-FFF2-40B4-BE49-F238E27FC236}">
              <a16:creationId xmlns:a16="http://schemas.microsoft.com/office/drawing/2014/main" id="{00000000-0008-0000-0000-0000E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1" name="Text Box 617">
          <a:extLst>
            <a:ext uri="{FF2B5EF4-FFF2-40B4-BE49-F238E27FC236}">
              <a16:creationId xmlns:a16="http://schemas.microsoft.com/office/drawing/2014/main" id="{00000000-0008-0000-0000-0000E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2" name="Text Box 618">
          <a:extLst>
            <a:ext uri="{FF2B5EF4-FFF2-40B4-BE49-F238E27FC236}">
              <a16:creationId xmlns:a16="http://schemas.microsoft.com/office/drawing/2014/main" id="{00000000-0008-0000-0000-0000E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3" name="Text Box 619">
          <a:extLst>
            <a:ext uri="{FF2B5EF4-FFF2-40B4-BE49-F238E27FC236}">
              <a16:creationId xmlns:a16="http://schemas.microsoft.com/office/drawing/2014/main" id="{00000000-0008-0000-0000-0000E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4" name="Text Box 620">
          <a:extLst>
            <a:ext uri="{FF2B5EF4-FFF2-40B4-BE49-F238E27FC236}">
              <a16:creationId xmlns:a16="http://schemas.microsoft.com/office/drawing/2014/main" id="{00000000-0008-0000-0000-0000E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5" name="Text Box 621">
          <a:extLst>
            <a:ext uri="{FF2B5EF4-FFF2-40B4-BE49-F238E27FC236}">
              <a16:creationId xmlns:a16="http://schemas.microsoft.com/office/drawing/2014/main" id="{00000000-0008-0000-0000-0000E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6" name="Text Box 622">
          <a:extLst>
            <a:ext uri="{FF2B5EF4-FFF2-40B4-BE49-F238E27FC236}">
              <a16:creationId xmlns:a16="http://schemas.microsoft.com/office/drawing/2014/main" id="{00000000-0008-0000-0000-0000E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7" name="Text Box 623">
          <a:extLst>
            <a:ext uri="{FF2B5EF4-FFF2-40B4-BE49-F238E27FC236}">
              <a16:creationId xmlns:a16="http://schemas.microsoft.com/office/drawing/2014/main" id="{00000000-0008-0000-0000-0000E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8" name="Text Box 624">
          <a:extLst>
            <a:ext uri="{FF2B5EF4-FFF2-40B4-BE49-F238E27FC236}">
              <a16:creationId xmlns:a16="http://schemas.microsoft.com/office/drawing/2014/main" id="{00000000-0008-0000-0000-0000F0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09" name="Text Box 625">
          <a:extLst>
            <a:ext uri="{FF2B5EF4-FFF2-40B4-BE49-F238E27FC236}">
              <a16:creationId xmlns:a16="http://schemas.microsoft.com/office/drawing/2014/main" id="{00000000-0008-0000-0000-0000F1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0" name="Text Box 626">
          <a:extLst>
            <a:ext uri="{FF2B5EF4-FFF2-40B4-BE49-F238E27FC236}">
              <a16:creationId xmlns:a16="http://schemas.microsoft.com/office/drawing/2014/main" id="{00000000-0008-0000-0000-0000F2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1" name="Text Box 627">
          <a:extLst>
            <a:ext uri="{FF2B5EF4-FFF2-40B4-BE49-F238E27FC236}">
              <a16:creationId xmlns:a16="http://schemas.microsoft.com/office/drawing/2014/main" id="{00000000-0008-0000-0000-0000F3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2" name="Text Box 628">
          <a:extLst>
            <a:ext uri="{FF2B5EF4-FFF2-40B4-BE49-F238E27FC236}">
              <a16:creationId xmlns:a16="http://schemas.microsoft.com/office/drawing/2014/main" id="{00000000-0008-0000-0000-0000F4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3" name="Text Box 629">
          <a:extLst>
            <a:ext uri="{FF2B5EF4-FFF2-40B4-BE49-F238E27FC236}">
              <a16:creationId xmlns:a16="http://schemas.microsoft.com/office/drawing/2014/main" id="{00000000-0008-0000-0000-0000F5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4" name="Text Box 630">
          <a:extLst>
            <a:ext uri="{FF2B5EF4-FFF2-40B4-BE49-F238E27FC236}">
              <a16:creationId xmlns:a16="http://schemas.microsoft.com/office/drawing/2014/main" id="{00000000-0008-0000-0000-0000F6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5" name="Text Box 631">
          <a:extLst>
            <a:ext uri="{FF2B5EF4-FFF2-40B4-BE49-F238E27FC236}">
              <a16:creationId xmlns:a16="http://schemas.microsoft.com/office/drawing/2014/main" id="{00000000-0008-0000-0000-0000F7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6" name="Text Box 632">
          <a:extLst>
            <a:ext uri="{FF2B5EF4-FFF2-40B4-BE49-F238E27FC236}">
              <a16:creationId xmlns:a16="http://schemas.microsoft.com/office/drawing/2014/main" id="{00000000-0008-0000-0000-0000F8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7" name="Text Box 633">
          <a:extLst>
            <a:ext uri="{FF2B5EF4-FFF2-40B4-BE49-F238E27FC236}">
              <a16:creationId xmlns:a16="http://schemas.microsoft.com/office/drawing/2014/main" id="{00000000-0008-0000-0000-0000F9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8" name="Text Box 634">
          <a:extLst>
            <a:ext uri="{FF2B5EF4-FFF2-40B4-BE49-F238E27FC236}">
              <a16:creationId xmlns:a16="http://schemas.microsoft.com/office/drawing/2014/main" id="{00000000-0008-0000-0000-0000FA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19" name="Text Box 635">
          <a:extLst>
            <a:ext uri="{FF2B5EF4-FFF2-40B4-BE49-F238E27FC236}">
              <a16:creationId xmlns:a16="http://schemas.microsoft.com/office/drawing/2014/main" id="{00000000-0008-0000-0000-0000FB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0" name="Text Box 636">
          <a:extLst>
            <a:ext uri="{FF2B5EF4-FFF2-40B4-BE49-F238E27FC236}">
              <a16:creationId xmlns:a16="http://schemas.microsoft.com/office/drawing/2014/main" id="{00000000-0008-0000-0000-0000FC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1" name="Text Box 637">
          <a:extLst>
            <a:ext uri="{FF2B5EF4-FFF2-40B4-BE49-F238E27FC236}">
              <a16:creationId xmlns:a16="http://schemas.microsoft.com/office/drawing/2014/main" id="{00000000-0008-0000-0000-0000FD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2" name="Text Box 638">
          <a:extLst>
            <a:ext uri="{FF2B5EF4-FFF2-40B4-BE49-F238E27FC236}">
              <a16:creationId xmlns:a16="http://schemas.microsoft.com/office/drawing/2014/main" id="{00000000-0008-0000-0000-0000FE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3" name="Text Box 639">
          <a:extLst>
            <a:ext uri="{FF2B5EF4-FFF2-40B4-BE49-F238E27FC236}">
              <a16:creationId xmlns:a16="http://schemas.microsoft.com/office/drawing/2014/main" id="{00000000-0008-0000-0000-0000FF03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4" name="Text Box 640">
          <a:extLst>
            <a:ext uri="{FF2B5EF4-FFF2-40B4-BE49-F238E27FC236}">
              <a16:creationId xmlns:a16="http://schemas.microsoft.com/office/drawing/2014/main" id="{00000000-0008-0000-0000-00000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5" name="Text Box 641">
          <a:extLst>
            <a:ext uri="{FF2B5EF4-FFF2-40B4-BE49-F238E27FC236}">
              <a16:creationId xmlns:a16="http://schemas.microsoft.com/office/drawing/2014/main" id="{00000000-0008-0000-0000-00000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6" name="Text Box 642">
          <a:extLst>
            <a:ext uri="{FF2B5EF4-FFF2-40B4-BE49-F238E27FC236}">
              <a16:creationId xmlns:a16="http://schemas.microsoft.com/office/drawing/2014/main" id="{00000000-0008-0000-0000-00000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7" name="Text Box 643">
          <a:extLst>
            <a:ext uri="{FF2B5EF4-FFF2-40B4-BE49-F238E27FC236}">
              <a16:creationId xmlns:a16="http://schemas.microsoft.com/office/drawing/2014/main" id="{00000000-0008-0000-0000-00000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8" name="Text Box 644">
          <a:extLst>
            <a:ext uri="{FF2B5EF4-FFF2-40B4-BE49-F238E27FC236}">
              <a16:creationId xmlns:a16="http://schemas.microsoft.com/office/drawing/2014/main" id="{00000000-0008-0000-0000-00000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29" name="Text Box 645">
          <a:extLst>
            <a:ext uri="{FF2B5EF4-FFF2-40B4-BE49-F238E27FC236}">
              <a16:creationId xmlns:a16="http://schemas.microsoft.com/office/drawing/2014/main" id="{00000000-0008-0000-0000-00000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0" name="Text Box 646">
          <a:extLst>
            <a:ext uri="{FF2B5EF4-FFF2-40B4-BE49-F238E27FC236}">
              <a16:creationId xmlns:a16="http://schemas.microsoft.com/office/drawing/2014/main" id="{00000000-0008-0000-0000-00000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1" name="Text Box 647">
          <a:extLst>
            <a:ext uri="{FF2B5EF4-FFF2-40B4-BE49-F238E27FC236}">
              <a16:creationId xmlns:a16="http://schemas.microsoft.com/office/drawing/2014/main" id="{00000000-0008-0000-0000-00000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2" name="Text Box 648">
          <a:extLst>
            <a:ext uri="{FF2B5EF4-FFF2-40B4-BE49-F238E27FC236}">
              <a16:creationId xmlns:a16="http://schemas.microsoft.com/office/drawing/2014/main" id="{00000000-0008-0000-0000-00000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3" name="Text Box 649">
          <a:extLst>
            <a:ext uri="{FF2B5EF4-FFF2-40B4-BE49-F238E27FC236}">
              <a16:creationId xmlns:a16="http://schemas.microsoft.com/office/drawing/2014/main" id="{00000000-0008-0000-0000-00000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4" name="Text Box 650">
          <a:extLst>
            <a:ext uri="{FF2B5EF4-FFF2-40B4-BE49-F238E27FC236}">
              <a16:creationId xmlns:a16="http://schemas.microsoft.com/office/drawing/2014/main" id="{00000000-0008-0000-0000-00000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5" name="Text Box 651">
          <a:extLst>
            <a:ext uri="{FF2B5EF4-FFF2-40B4-BE49-F238E27FC236}">
              <a16:creationId xmlns:a16="http://schemas.microsoft.com/office/drawing/2014/main" id="{00000000-0008-0000-0000-00000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6" name="Text Box 652">
          <a:extLst>
            <a:ext uri="{FF2B5EF4-FFF2-40B4-BE49-F238E27FC236}">
              <a16:creationId xmlns:a16="http://schemas.microsoft.com/office/drawing/2014/main" id="{00000000-0008-0000-0000-00000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7" name="Text Box 653">
          <a:extLst>
            <a:ext uri="{FF2B5EF4-FFF2-40B4-BE49-F238E27FC236}">
              <a16:creationId xmlns:a16="http://schemas.microsoft.com/office/drawing/2014/main" id="{00000000-0008-0000-0000-00000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8" name="Text Box 654">
          <a:extLst>
            <a:ext uri="{FF2B5EF4-FFF2-40B4-BE49-F238E27FC236}">
              <a16:creationId xmlns:a16="http://schemas.microsoft.com/office/drawing/2014/main" id="{00000000-0008-0000-0000-00000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39" name="Text Box 655">
          <a:extLst>
            <a:ext uri="{FF2B5EF4-FFF2-40B4-BE49-F238E27FC236}">
              <a16:creationId xmlns:a16="http://schemas.microsoft.com/office/drawing/2014/main" id="{00000000-0008-0000-0000-00000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0" name="Text Box 656">
          <a:extLst>
            <a:ext uri="{FF2B5EF4-FFF2-40B4-BE49-F238E27FC236}">
              <a16:creationId xmlns:a16="http://schemas.microsoft.com/office/drawing/2014/main" id="{00000000-0008-0000-0000-00001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1" name="Text Box 657">
          <a:extLst>
            <a:ext uri="{FF2B5EF4-FFF2-40B4-BE49-F238E27FC236}">
              <a16:creationId xmlns:a16="http://schemas.microsoft.com/office/drawing/2014/main" id="{00000000-0008-0000-0000-00001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2" name="Text Box 658">
          <a:extLst>
            <a:ext uri="{FF2B5EF4-FFF2-40B4-BE49-F238E27FC236}">
              <a16:creationId xmlns:a16="http://schemas.microsoft.com/office/drawing/2014/main" id="{00000000-0008-0000-0000-00001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3" name="Text Box 659">
          <a:extLst>
            <a:ext uri="{FF2B5EF4-FFF2-40B4-BE49-F238E27FC236}">
              <a16:creationId xmlns:a16="http://schemas.microsoft.com/office/drawing/2014/main" id="{00000000-0008-0000-0000-00001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4" name="Text Box 660">
          <a:extLst>
            <a:ext uri="{FF2B5EF4-FFF2-40B4-BE49-F238E27FC236}">
              <a16:creationId xmlns:a16="http://schemas.microsoft.com/office/drawing/2014/main" id="{00000000-0008-0000-0000-00001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5" name="Text Box 661">
          <a:extLst>
            <a:ext uri="{FF2B5EF4-FFF2-40B4-BE49-F238E27FC236}">
              <a16:creationId xmlns:a16="http://schemas.microsoft.com/office/drawing/2014/main" id="{00000000-0008-0000-0000-00001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6" name="Text Box 662">
          <a:extLst>
            <a:ext uri="{FF2B5EF4-FFF2-40B4-BE49-F238E27FC236}">
              <a16:creationId xmlns:a16="http://schemas.microsoft.com/office/drawing/2014/main" id="{00000000-0008-0000-0000-00001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7" name="Text Box 663">
          <a:extLst>
            <a:ext uri="{FF2B5EF4-FFF2-40B4-BE49-F238E27FC236}">
              <a16:creationId xmlns:a16="http://schemas.microsoft.com/office/drawing/2014/main" id="{00000000-0008-0000-0000-00001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8" name="Text Box 664">
          <a:extLst>
            <a:ext uri="{FF2B5EF4-FFF2-40B4-BE49-F238E27FC236}">
              <a16:creationId xmlns:a16="http://schemas.microsoft.com/office/drawing/2014/main" id="{00000000-0008-0000-0000-00001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49" name="Text Box 665">
          <a:extLst>
            <a:ext uri="{FF2B5EF4-FFF2-40B4-BE49-F238E27FC236}">
              <a16:creationId xmlns:a16="http://schemas.microsoft.com/office/drawing/2014/main" id="{00000000-0008-0000-0000-00001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0" name="Text Box 666">
          <a:extLst>
            <a:ext uri="{FF2B5EF4-FFF2-40B4-BE49-F238E27FC236}">
              <a16:creationId xmlns:a16="http://schemas.microsoft.com/office/drawing/2014/main" id="{00000000-0008-0000-0000-00001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1" name="Text Box 667">
          <a:extLst>
            <a:ext uri="{FF2B5EF4-FFF2-40B4-BE49-F238E27FC236}">
              <a16:creationId xmlns:a16="http://schemas.microsoft.com/office/drawing/2014/main" id="{00000000-0008-0000-0000-00001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2" name="Text Box 668">
          <a:extLst>
            <a:ext uri="{FF2B5EF4-FFF2-40B4-BE49-F238E27FC236}">
              <a16:creationId xmlns:a16="http://schemas.microsoft.com/office/drawing/2014/main" id="{00000000-0008-0000-0000-00001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3" name="Text Box 669">
          <a:extLst>
            <a:ext uri="{FF2B5EF4-FFF2-40B4-BE49-F238E27FC236}">
              <a16:creationId xmlns:a16="http://schemas.microsoft.com/office/drawing/2014/main" id="{00000000-0008-0000-0000-00001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4" name="Text Box 670">
          <a:extLst>
            <a:ext uri="{FF2B5EF4-FFF2-40B4-BE49-F238E27FC236}">
              <a16:creationId xmlns:a16="http://schemas.microsoft.com/office/drawing/2014/main" id="{00000000-0008-0000-0000-00001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5" name="Text Box 671">
          <a:extLst>
            <a:ext uri="{FF2B5EF4-FFF2-40B4-BE49-F238E27FC236}">
              <a16:creationId xmlns:a16="http://schemas.microsoft.com/office/drawing/2014/main" id="{00000000-0008-0000-0000-00001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6" name="Text Box 672">
          <a:extLst>
            <a:ext uri="{FF2B5EF4-FFF2-40B4-BE49-F238E27FC236}">
              <a16:creationId xmlns:a16="http://schemas.microsoft.com/office/drawing/2014/main" id="{00000000-0008-0000-0000-00002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7" name="Text Box 673">
          <a:extLst>
            <a:ext uri="{FF2B5EF4-FFF2-40B4-BE49-F238E27FC236}">
              <a16:creationId xmlns:a16="http://schemas.microsoft.com/office/drawing/2014/main" id="{00000000-0008-0000-0000-00002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8" name="Text Box 674">
          <a:extLst>
            <a:ext uri="{FF2B5EF4-FFF2-40B4-BE49-F238E27FC236}">
              <a16:creationId xmlns:a16="http://schemas.microsoft.com/office/drawing/2014/main" id="{00000000-0008-0000-0000-00002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59" name="Text Box 675">
          <a:extLst>
            <a:ext uri="{FF2B5EF4-FFF2-40B4-BE49-F238E27FC236}">
              <a16:creationId xmlns:a16="http://schemas.microsoft.com/office/drawing/2014/main" id="{00000000-0008-0000-0000-00002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0" name="Text Box 676">
          <a:extLst>
            <a:ext uri="{FF2B5EF4-FFF2-40B4-BE49-F238E27FC236}">
              <a16:creationId xmlns:a16="http://schemas.microsoft.com/office/drawing/2014/main" id="{00000000-0008-0000-0000-00002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1" name="Text Box 677">
          <a:extLst>
            <a:ext uri="{FF2B5EF4-FFF2-40B4-BE49-F238E27FC236}">
              <a16:creationId xmlns:a16="http://schemas.microsoft.com/office/drawing/2014/main" id="{00000000-0008-0000-0000-00002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2" name="Text Box 678">
          <a:extLst>
            <a:ext uri="{FF2B5EF4-FFF2-40B4-BE49-F238E27FC236}">
              <a16:creationId xmlns:a16="http://schemas.microsoft.com/office/drawing/2014/main" id="{00000000-0008-0000-0000-00002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3" name="Text Box 679">
          <a:extLst>
            <a:ext uri="{FF2B5EF4-FFF2-40B4-BE49-F238E27FC236}">
              <a16:creationId xmlns:a16="http://schemas.microsoft.com/office/drawing/2014/main" id="{00000000-0008-0000-0000-00002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4" name="Text Box 680">
          <a:extLst>
            <a:ext uri="{FF2B5EF4-FFF2-40B4-BE49-F238E27FC236}">
              <a16:creationId xmlns:a16="http://schemas.microsoft.com/office/drawing/2014/main" id="{00000000-0008-0000-0000-00002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5" name="Text Box 681">
          <a:extLst>
            <a:ext uri="{FF2B5EF4-FFF2-40B4-BE49-F238E27FC236}">
              <a16:creationId xmlns:a16="http://schemas.microsoft.com/office/drawing/2014/main" id="{00000000-0008-0000-0000-00002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6" name="Text Box 682">
          <a:extLst>
            <a:ext uri="{FF2B5EF4-FFF2-40B4-BE49-F238E27FC236}">
              <a16:creationId xmlns:a16="http://schemas.microsoft.com/office/drawing/2014/main" id="{00000000-0008-0000-0000-00002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7" name="Text Box 683">
          <a:extLst>
            <a:ext uri="{FF2B5EF4-FFF2-40B4-BE49-F238E27FC236}">
              <a16:creationId xmlns:a16="http://schemas.microsoft.com/office/drawing/2014/main" id="{00000000-0008-0000-0000-00002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8" name="Text Box 684">
          <a:extLst>
            <a:ext uri="{FF2B5EF4-FFF2-40B4-BE49-F238E27FC236}">
              <a16:creationId xmlns:a16="http://schemas.microsoft.com/office/drawing/2014/main" id="{00000000-0008-0000-0000-00002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69" name="Text Box 685">
          <a:extLst>
            <a:ext uri="{FF2B5EF4-FFF2-40B4-BE49-F238E27FC236}">
              <a16:creationId xmlns:a16="http://schemas.microsoft.com/office/drawing/2014/main" id="{00000000-0008-0000-0000-00002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0" name="Text Box 686">
          <a:extLst>
            <a:ext uri="{FF2B5EF4-FFF2-40B4-BE49-F238E27FC236}">
              <a16:creationId xmlns:a16="http://schemas.microsoft.com/office/drawing/2014/main" id="{00000000-0008-0000-0000-00002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1" name="Text Box 687">
          <a:extLst>
            <a:ext uri="{FF2B5EF4-FFF2-40B4-BE49-F238E27FC236}">
              <a16:creationId xmlns:a16="http://schemas.microsoft.com/office/drawing/2014/main" id="{00000000-0008-0000-0000-00002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2" name="Text Box 688">
          <a:extLst>
            <a:ext uri="{FF2B5EF4-FFF2-40B4-BE49-F238E27FC236}">
              <a16:creationId xmlns:a16="http://schemas.microsoft.com/office/drawing/2014/main" id="{00000000-0008-0000-0000-00003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3" name="Text Box 689">
          <a:extLst>
            <a:ext uri="{FF2B5EF4-FFF2-40B4-BE49-F238E27FC236}">
              <a16:creationId xmlns:a16="http://schemas.microsoft.com/office/drawing/2014/main" id="{00000000-0008-0000-0000-00003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4" name="Text Box 690">
          <a:extLst>
            <a:ext uri="{FF2B5EF4-FFF2-40B4-BE49-F238E27FC236}">
              <a16:creationId xmlns:a16="http://schemas.microsoft.com/office/drawing/2014/main" id="{00000000-0008-0000-0000-00003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5" name="Text Box 691">
          <a:extLst>
            <a:ext uri="{FF2B5EF4-FFF2-40B4-BE49-F238E27FC236}">
              <a16:creationId xmlns:a16="http://schemas.microsoft.com/office/drawing/2014/main" id="{00000000-0008-0000-0000-00003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6" name="Text Box 692">
          <a:extLst>
            <a:ext uri="{FF2B5EF4-FFF2-40B4-BE49-F238E27FC236}">
              <a16:creationId xmlns:a16="http://schemas.microsoft.com/office/drawing/2014/main" id="{00000000-0008-0000-0000-00003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7" name="Text Box 693">
          <a:extLst>
            <a:ext uri="{FF2B5EF4-FFF2-40B4-BE49-F238E27FC236}">
              <a16:creationId xmlns:a16="http://schemas.microsoft.com/office/drawing/2014/main" id="{00000000-0008-0000-0000-00003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8" name="Text Box 694">
          <a:extLst>
            <a:ext uri="{FF2B5EF4-FFF2-40B4-BE49-F238E27FC236}">
              <a16:creationId xmlns:a16="http://schemas.microsoft.com/office/drawing/2014/main" id="{00000000-0008-0000-0000-00003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79" name="Text Box 695">
          <a:extLst>
            <a:ext uri="{FF2B5EF4-FFF2-40B4-BE49-F238E27FC236}">
              <a16:creationId xmlns:a16="http://schemas.microsoft.com/office/drawing/2014/main" id="{00000000-0008-0000-0000-00003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0" name="Text Box 696">
          <a:extLst>
            <a:ext uri="{FF2B5EF4-FFF2-40B4-BE49-F238E27FC236}">
              <a16:creationId xmlns:a16="http://schemas.microsoft.com/office/drawing/2014/main" id="{00000000-0008-0000-0000-00003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1" name="Text Box 697">
          <a:extLst>
            <a:ext uri="{FF2B5EF4-FFF2-40B4-BE49-F238E27FC236}">
              <a16:creationId xmlns:a16="http://schemas.microsoft.com/office/drawing/2014/main" id="{00000000-0008-0000-0000-00003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2" name="Text Box 698">
          <a:extLst>
            <a:ext uri="{FF2B5EF4-FFF2-40B4-BE49-F238E27FC236}">
              <a16:creationId xmlns:a16="http://schemas.microsoft.com/office/drawing/2014/main" id="{00000000-0008-0000-0000-00003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3" name="Text Box 699">
          <a:extLst>
            <a:ext uri="{FF2B5EF4-FFF2-40B4-BE49-F238E27FC236}">
              <a16:creationId xmlns:a16="http://schemas.microsoft.com/office/drawing/2014/main" id="{00000000-0008-0000-0000-00003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4" name="Text Box 700">
          <a:extLst>
            <a:ext uri="{FF2B5EF4-FFF2-40B4-BE49-F238E27FC236}">
              <a16:creationId xmlns:a16="http://schemas.microsoft.com/office/drawing/2014/main" id="{00000000-0008-0000-0000-00003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5" name="Text Box 701">
          <a:extLst>
            <a:ext uri="{FF2B5EF4-FFF2-40B4-BE49-F238E27FC236}">
              <a16:creationId xmlns:a16="http://schemas.microsoft.com/office/drawing/2014/main" id="{00000000-0008-0000-0000-00003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6" name="Text Box 702">
          <a:extLst>
            <a:ext uri="{FF2B5EF4-FFF2-40B4-BE49-F238E27FC236}">
              <a16:creationId xmlns:a16="http://schemas.microsoft.com/office/drawing/2014/main" id="{00000000-0008-0000-0000-00003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7" name="Text Box 703">
          <a:extLst>
            <a:ext uri="{FF2B5EF4-FFF2-40B4-BE49-F238E27FC236}">
              <a16:creationId xmlns:a16="http://schemas.microsoft.com/office/drawing/2014/main" id="{00000000-0008-0000-0000-00003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8" name="Text Box 704">
          <a:extLst>
            <a:ext uri="{FF2B5EF4-FFF2-40B4-BE49-F238E27FC236}">
              <a16:creationId xmlns:a16="http://schemas.microsoft.com/office/drawing/2014/main" id="{00000000-0008-0000-0000-00004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89" name="Text Box 705">
          <a:extLst>
            <a:ext uri="{FF2B5EF4-FFF2-40B4-BE49-F238E27FC236}">
              <a16:creationId xmlns:a16="http://schemas.microsoft.com/office/drawing/2014/main" id="{00000000-0008-0000-0000-00004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0" name="Text Box 706">
          <a:extLst>
            <a:ext uri="{FF2B5EF4-FFF2-40B4-BE49-F238E27FC236}">
              <a16:creationId xmlns:a16="http://schemas.microsoft.com/office/drawing/2014/main" id="{00000000-0008-0000-0000-00004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1" name="Text Box 707">
          <a:extLst>
            <a:ext uri="{FF2B5EF4-FFF2-40B4-BE49-F238E27FC236}">
              <a16:creationId xmlns:a16="http://schemas.microsoft.com/office/drawing/2014/main" id="{00000000-0008-0000-0000-00004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2" name="Text Box 708">
          <a:extLst>
            <a:ext uri="{FF2B5EF4-FFF2-40B4-BE49-F238E27FC236}">
              <a16:creationId xmlns:a16="http://schemas.microsoft.com/office/drawing/2014/main" id="{00000000-0008-0000-0000-00004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3" name="Text Box 709">
          <a:extLst>
            <a:ext uri="{FF2B5EF4-FFF2-40B4-BE49-F238E27FC236}">
              <a16:creationId xmlns:a16="http://schemas.microsoft.com/office/drawing/2014/main" id="{00000000-0008-0000-0000-00004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4" name="Text Box 710">
          <a:extLst>
            <a:ext uri="{FF2B5EF4-FFF2-40B4-BE49-F238E27FC236}">
              <a16:creationId xmlns:a16="http://schemas.microsoft.com/office/drawing/2014/main" id="{00000000-0008-0000-0000-00004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5" name="Text Box 711">
          <a:extLst>
            <a:ext uri="{FF2B5EF4-FFF2-40B4-BE49-F238E27FC236}">
              <a16:creationId xmlns:a16="http://schemas.microsoft.com/office/drawing/2014/main" id="{00000000-0008-0000-0000-00004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6" name="Text Box 712">
          <a:extLst>
            <a:ext uri="{FF2B5EF4-FFF2-40B4-BE49-F238E27FC236}">
              <a16:creationId xmlns:a16="http://schemas.microsoft.com/office/drawing/2014/main" id="{00000000-0008-0000-0000-00004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7" name="Text Box 713">
          <a:extLst>
            <a:ext uri="{FF2B5EF4-FFF2-40B4-BE49-F238E27FC236}">
              <a16:creationId xmlns:a16="http://schemas.microsoft.com/office/drawing/2014/main" id="{00000000-0008-0000-0000-00004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8" name="Text Box 714">
          <a:extLst>
            <a:ext uri="{FF2B5EF4-FFF2-40B4-BE49-F238E27FC236}">
              <a16:creationId xmlns:a16="http://schemas.microsoft.com/office/drawing/2014/main" id="{00000000-0008-0000-0000-00004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099" name="Text Box 715">
          <a:extLst>
            <a:ext uri="{FF2B5EF4-FFF2-40B4-BE49-F238E27FC236}">
              <a16:creationId xmlns:a16="http://schemas.microsoft.com/office/drawing/2014/main" id="{00000000-0008-0000-0000-00004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0" name="Text Box 716">
          <a:extLst>
            <a:ext uri="{FF2B5EF4-FFF2-40B4-BE49-F238E27FC236}">
              <a16:creationId xmlns:a16="http://schemas.microsoft.com/office/drawing/2014/main" id="{00000000-0008-0000-0000-00004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1" name="Text Box 717">
          <a:extLst>
            <a:ext uri="{FF2B5EF4-FFF2-40B4-BE49-F238E27FC236}">
              <a16:creationId xmlns:a16="http://schemas.microsoft.com/office/drawing/2014/main" id="{00000000-0008-0000-0000-00004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2" name="Text Box 718">
          <a:extLst>
            <a:ext uri="{FF2B5EF4-FFF2-40B4-BE49-F238E27FC236}">
              <a16:creationId xmlns:a16="http://schemas.microsoft.com/office/drawing/2014/main" id="{00000000-0008-0000-0000-00004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3" name="Text Box 719">
          <a:extLst>
            <a:ext uri="{FF2B5EF4-FFF2-40B4-BE49-F238E27FC236}">
              <a16:creationId xmlns:a16="http://schemas.microsoft.com/office/drawing/2014/main" id="{00000000-0008-0000-0000-00004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4" name="Text Box 720">
          <a:extLst>
            <a:ext uri="{FF2B5EF4-FFF2-40B4-BE49-F238E27FC236}">
              <a16:creationId xmlns:a16="http://schemas.microsoft.com/office/drawing/2014/main" id="{00000000-0008-0000-0000-00005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5" name="Text Box 721">
          <a:extLst>
            <a:ext uri="{FF2B5EF4-FFF2-40B4-BE49-F238E27FC236}">
              <a16:creationId xmlns:a16="http://schemas.microsoft.com/office/drawing/2014/main" id="{00000000-0008-0000-0000-00005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6" name="Text Box 722">
          <a:extLst>
            <a:ext uri="{FF2B5EF4-FFF2-40B4-BE49-F238E27FC236}">
              <a16:creationId xmlns:a16="http://schemas.microsoft.com/office/drawing/2014/main" id="{00000000-0008-0000-0000-00005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7" name="Text Box 723">
          <a:extLst>
            <a:ext uri="{FF2B5EF4-FFF2-40B4-BE49-F238E27FC236}">
              <a16:creationId xmlns:a16="http://schemas.microsoft.com/office/drawing/2014/main" id="{00000000-0008-0000-0000-00005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8" name="Text Box 724">
          <a:extLst>
            <a:ext uri="{FF2B5EF4-FFF2-40B4-BE49-F238E27FC236}">
              <a16:creationId xmlns:a16="http://schemas.microsoft.com/office/drawing/2014/main" id="{00000000-0008-0000-0000-00005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09" name="Text Box 725">
          <a:extLst>
            <a:ext uri="{FF2B5EF4-FFF2-40B4-BE49-F238E27FC236}">
              <a16:creationId xmlns:a16="http://schemas.microsoft.com/office/drawing/2014/main" id="{00000000-0008-0000-0000-00005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0" name="Text Box 726">
          <a:extLst>
            <a:ext uri="{FF2B5EF4-FFF2-40B4-BE49-F238E27FC236}">
              <a16:creationId xmlns:a16="http://schemas.microsoft.com/office/drawing/2014/main" id="{00000000-0008-0000-0000-00005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1" name="Text Box 727">
          <a:extLst>
            <a:ext uri="{FF2B5EF4-FFF2-40B4-BE49-F238E27FC236}">
              <a16:creationId xmlns:a16="http://schemas.microsoft.com/office/drawing/2014/main" id="{00000000-0008-0000-0000-00005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2" name="Text Box 728">
          <a:extLst>
            <a:ext uri="{FF2B5EF4-FFF2-40B4-BE49-F238E27FC236}">
              <a16:creationId xmlns:a16="http://schemas.microsoft.com/office/drawing/2014/main" id="{00000000-0008-0000-0000-00005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3" name="Text Box 729">
          <a:extLst>
            <a:ext uri="{FF2B5EF4-FFF2-40B4-BE49-F238E27FC236}">
              <a16:creationId xmlns:a16="http://schemas.microsoft.com/office/drawing/2014/main" id="{00000000-0008-0000-0000-00005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4" name="Text Box 730">
          <a:extLst>
            <a:ext uri="{FF2B5EF4-FFF2-40B4-BE49-F238E27FC236}">
              <a16:creationId xmlns:a16="http://schemas.microsoft.com/office/drawing/2014/main" id="{00000000-0008-0000-0000-00005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5" name="Text Box 731">
          <a:extLst>
            <a:ext uri="{FF2B5EF4-FFF2-40B4-BE49-F238E27FC236}">
              <a16:creationId xmlns:a16="http://schemas.microsoft.com/office/drawing/2014/main" id="{00000000-0008-0000-0000-00005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6" name="Text Box 732">
          <a:extLst>
            <a:ext uri="{FF2B5EF4-FFF2-40B4-BE49-F238E27FC236}">
              <a16:creationId xmlns:a16="http://schemas.microsoft.com/office/drawing/2014/main" id="{00000000-0008-0000-0000-00005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7" name="Text Box 733">
          <a:extLst>
            <a:ext uri="{FF2B5EF4-FFF2-40B4-BE49-F238E27FC236}">
              <a16:creationId xmlns:a16="http://schemas.microsoft.com/office/drawing/2014/main" id="{00000000-0008-0000-0000-00005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8" name="Text Box 734">
          <a:extLst>
            <a:ext uri="{FF2B5EF4-FFF2-40B4-BE49-F238E27FC236}">
              <a16:creationId xmlns:a16="http://schemas.microsoft.com/office/drawing/2014/main" id="{00000000-0008-0000-0000-00005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19" name="Text Box 735">
          <a:extLst>
            <a:ext uri="{FF2B5EF4-FFF2-40B4-BE49-F238E27FC236}">
              <a16:creationId xmlns:a16="http://schemas.microsoft.com/office/drawing/2014/main" id="{00000000-0008-0000-0000-00005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0" name="Text Box 736">
          <a:extLst>
            <a:ext uri="{FF2B5EF4-FFF2-40B4-BE49-F238E27FC236}">
              <a16:creationId xmlns:a16="http://schemas.microsoft.com/office/drawing/2014/main" id="{00000000-0008-0000-0000-00006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1" name="Text Box 737">
          <a:extLst>
            <a:ext uri="{FF2B5EF4-FFF2-40B4-BE49-F238E27FC236}">
              <a16:creationId xmlns:a16="http://schemas.microsoft.com/office/drawing/2014/main" id="{00000000-0008-0000-0000-00006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2" name="Text Box 738">
          <a:extLst>
            <a:ext uri="{FF2B5EF4-FFF2-40B4-BE49-F238E27FC236}">
              <a16:creationId xmlns:a16="http://schemas.microsoft.com/office/drawing/2014/main" id="{00000000-0008-0000-0000-00006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3" name="Text Box 739">
          <a:extLst>
            <a:ext uri="{FF2B5EF4-FFF2-40B4-BE49-F238E27FC236}">
              <a16:creationId xmlns:a16="http://schemas.microsoft.com/office/drawing/2014/main" id="{00000000-0008-0000-0000-00006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4" name="Text Box 740">
          <a:extLst>
            <a:ext uri="{FF2B5EF4-FFF2-40B4-BE49-F238E27FC236}">
              <a16:creationId xmlns:a16="http://schemas.microsoft.com/office/drawing/2014/main" id="{00000000-0008-0000-0000-00006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5" name="Text Box 741">
          <a:extLst>
            <a:ext uri="{FF2B5EF4-FFF2-40B4-BE49-F238E27FC236}">
              <a16:creationId xmlns:a16="http://schemas.microsoft.com/office/drawing/2014/main" id="{00000000-0008-0000-0000-00006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6" name="Text Box 742">
          <a:extLst>
            <a:ext uri="{FF2B5EF4-FFF2-40B4-BE49-F238E27FC236}">
              <a16:creationId xmlns:a16="http://schemas.microsoft.com/office/drawing/2014/main" id="{00000000-0008-0000-0000-00006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7" name="Text Box 743">
          <a:extLst>
            <a:ext uri="{FF2B5EF4-FFF2-40B4-BE49-F238E27FC236}">
              <a16:creationId xmlns:a16="http://schemas.microsoft.com/office/drawing/2014/main" id="{00000000-0008-0000-0000-00006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8" name="Text Box 744">
          <a:extLst>
            <a:ext uri="{FF2B5EF4-FFF2-40B4-BE49-F238E27FC236}">
              <a16:creationId xmlns:a16="http://schemas.microsoft.com/office/drawing/2014/main" id="{00000000-0008-0000-0000-00006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29" name="Text Box 745">
          <a:extLst>
            <a:ext uri="{FF2B5EF4-FFF2-40B4-BE49-F238E27FC236}">
              <a16:creationId xmlns:a16="http://schemas.microsoft.com/office/drawing/2014/main" id="{00000000-0008-0000-0000-00006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0" name="Text Box 746">
          <a:extLst>
            <a:ext uri="{FF2B5EF4-FFF2-40B4-BE49-F238E27FC236}">
              <a16:creationId xmlns:a16="http://schemas.microsoft.com/office/drawing/2014/main" id="{00000000-0008-0000-0000-00006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1" name="Text Box 747">
          <a:extLst>
            <a:ext uri="{FF2B5EF4-FFF2-40B4-BE49-F238E27FC236}">
              <a16:creationId xmlns:a16="http://schemas.microsoft.com/office/drawing/2014/main" id="{00000000-0008-0000-0000-00006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2" name="Text Box 748">
          <a:extLst>
            <a:ext uri="{FF2B5EF4-FFF2-40B4-BE49-F238E27FC236}">
              <a16:creationId xmlns:a16="http://schemas.microsoft.com/office/drawing/2014/main" id="{00000000-0008-0000-0000-00006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3" name="Text Box 749">
          <a:extLst>
            <a:ext uri="{FF2B5EF4-FFF2-40B4-BE49-F238E27FC236}">
              <a16:creationId xmlns:a16="http://schemas.microsoft.com/office/drawing/2014/main" id="{00000000-0008-0000-0000-00006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4" name="Text Box 750">
          <a:extLst>
            <a:ext uri="{FF2B5EF4-FFF2-40B4-BE49-F238E27FC236}">
              <a16:creationId xmlns:a16="http://schemas.microsoft.com/office/drawing/2014/main" id="{00000000-0008-0000-0000-00006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5" name="Text Box 751">
          <a:extLst>
            <a:ext uri="{FF2B5EF4-FFF2-40B4-BE49-F238E27FC236}">
              <a16:creationId xmlns:a16="http://schemas.microsoft.com/office/drawing/2014/main" id="{00000000-0008-0000-0000-00006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6" name="Text Box 752">
          <a:extLst>
            <a:ext uri="{FF2B5EF4-FFF2-40B4-BE49-F238E27FC236}">
              <a16:creationId xmlns:a16="http://schemas.microsoft.com/office/drawing/2014/main" id="{00000000-0008-0000-0000-00007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7" name="Text Box 753">
          <a:extLst>
            <a:ext uri="{FF2B5EF4-FFF2-40B4-BE49-F238E27FC236}">
              <a16:creationId xmlns:a16="http://schemas.microsoft.com/office/drawing/2014/main" id="{00000000-0008-0000-0000-00007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8" name="Text Box 754">
          <a:extLst>
            <a:ext uri="{FF2B5EF4-FFF2-40B4-BE49-F238E27FC236}">
              <a16:creationId xmlns:a16="http://schemas.microsoft.com/office/drawing/2014/main" id="{00000000-0008-0000-0000-00007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39" name="Text Box 755">
          <a:extLst>
            <a:ext uri="{FF2B5EF4-FFF2-40B4-BE49-F238E27FC236}">
              <a16:creationId xmlns:a16="http://schemas.microsoft.com/office/drawing/2014/main" id="{00000000-0008-0000-0000-00007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0" name="Text Box 756">
          <a:extLst>
            <a:ext uri="{FF2B5EF4-FFF2-40B4-BE49-F238E27FC236}">
              <a16:creationId xmlns:a16="http://schemas.microsoft.com/office/drawing/2014/main" id="{00000000-0008-0000-0000-00007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1" name="Text Box 757">
          <a:extLst>
            <a:ext uri="{FF2B5EF4-FFF2-40B4-BE49-F238E27FC236}">
              <a16:creationId xmlns:a16="http://schemas.microsoft.com/office/drawing/2014/main" id="{00000000-0008-0000-0000-00007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2" name="Text Box 758">
          <a:extLst>
            <a:ext uri="{FF2B5EF4-FFF2-40B4-BE49-F238E27FC236}">
              <a16:creationId xmlns:a16="http://schemas.microsoft.com/office/drawing/2014/main" id="{00000000-0008-0000-0000-00007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3" name="Text Box 759">
          <a:extLst>
            <a:ext uri="{FF2B5EF4-FFF2-40B4-BE49-F238E27FC236}">
              <a16:creationId xmlns:a16="http://schemas.microsoft.com/office/drawing/2014/main" id="{00000000-0008-0000-0000-00007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4" name="Text Box 760">
          <a:extLst>
            <a:ext uri="{FF2B5EF4-FFF2-40B4-BE49-F238E27FC236}">
              <a16:creationId xmlns:a16="http://schemas.microsoft.com/office/drawing/2014/main" id="{00000000-0008-0000-0000-00007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5" name="Text Box 761">
          <a:extLst>
            <a:ext uri="{FF2B5EF4-FFF2-40B4-BE49-F238E27FC236}">
              <a16:creationId xmlns:a16="http://schemas.microsoft.com/office/drawing/2014/main" id="{00000000-0008-0000-0000-00007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6" name="Text Box 762">
          <a:extLst>
            <a:ext uri="{FF2B5EF4-FFF2-40B4-BE49-F238E27FC236}">
              <a16:creationId xmlns:a16="http://schemas.microsoft.com/office/drawing/2014/main" id="{00000000-0008-0000-0000-00007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7" name="Text Box 763">
          <a:extLst>
            <a:ext uri="{FF2B5EF4-FFF2-40B4-BE49-F238E27FC236}">
              <a16:creationId xmlns:a16="http://schemas.microsoft.com/office/drawing/2014/main" id="{00000000-0008-0000-0000-00007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8" name="Text Box 764">
          <a:extLst>
            <a:ext uri="{FF2B5EF4-FFF2-40B4-BE49-F238E27FC236}">
              <a16:creationId xmlns:a16="http://schemas.microsoft.com/office/drawing/2014/main" id="{00000000-0008-0000-0000-00007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49" name="Text Box 765">
          <a:extLst>
            <a:ext uri="{FF2B5EF4-FFF2-40B4-BE49-F238E27FC236}">
              <a16:creationId xmlns:a16="http://schemas.microsoft.com/office/drawing/2014/main" id="{00000000-0008-0000-0000-00007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0" name="Text Box 766">
          <a:extLst>
            <a:ext uri="{FF2B5EF4-FFF2-40B4-BE49-F238E27FC236}">
              <a16:creationId xmlns:a16="http://schemas.microsoft.com/office/drawing/2014/main" id="{00000000-0008-0000-0000-00007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1" name="Text Box 767">
          <a:extLst>
            <a:ext uri="{FF2B5EF4-FFF2-40B4-BE49-F238E27FC236}">
              <a16:creationId xmlns:a16="http://schemas.microsoft.com/office/drawing/2014/main" id="{00000000-0008-0000-0000-00007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2" name="Text Box 768">
          <a:extLst>
            <a:ext uri="{FF2B5EF4-FFF2-40B4-BE49-F238E27FC236}">
              <a16:creationId xmlns:a16="http://schemas.microsoft.com/office/drawing/2014/main" id="{00000000-0008-0000-0000-00008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3" name="Text Box 769">
          <a:extLst>
            <a:ext uri="{FF2B5EF4-FFF2-40B4-BE49-F238E27FC236}">
              <a16:creationId xmlns:a16="http://schemas.microsoft.com/office/drawing/2014/main" id="{00000000-0008-0000-0000-00008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4" name="Text Box 770">
          <a:extLst>
            <a:ext uri="{FF2B5EF4-FFF2-40B4-BE49-F238E27FC236}">
              <a16:creationId xmlns:a16="http://schemas.microsoft.com/office/drawing/2014/main" id="{00000000-0008-0000-0000-00008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5" name="Text Box 387">
          <a:extLst>
            <a:ext uri="{FF2B5EF4-FFF2-40B4-BE49-F238E27FC236}">
              <a16:creationId xmlns:a16="http://schemas.microsoft.com/office/drawing/2014/main" id="{00000000-0008-0000-0000-00008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6" name="Text Box 388">
          <a:extLst>
            <a:ext uri="{FF2B5EF4-FFF2-40B4-BE49-F238E27FC236}">
              <a16:creationId xmlns:a16="http://schemas.microsoft.com/office/drawing/2014/main" id="{00000000-0008-0000-0000-00008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7" name="Text Box 389">
          <a:extLst>
            <a:ext uri="{FF2B5EF4-FFF2-40B4-BE49-F238E27FC236}">
              <a16:creationId xmlns:a16="http://schemas.microsoft.com/office/drawing/2014/main" id="{00000000-0008-0000-0000-00008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8" name="Text Box 390">
          <a:extLst>
            <a:ext uri="{FF2B5EF4-FFF2-40B4-BE49-F238E27FC236}">
              <a16:creationId xmlns:a16="http://schemas.microsoft.com/office/drawing/2014/main" id="{00000000-0008-0000-0000-00008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59" name="Text Box 391">
          <a:extLst>
            <a:ext uri="{FF2B5EF4-FFF2-40B4-BE49-F238E27FC236}">
              <a16:creationId xmlns:a16="http://schemas.microsoft.com/office/drawing/2014/main" id="{00000000-0008-0000-0000-00008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0" name="Text Box 392">
          <a:extLst>
            <a:ext uri="{FF2B5EF4-FFF2-40B4-BE49-F238E27FC236}">
              <a16:creationId xmlns:a16="http://schemas.microsoft.com/office/drawing/2014/main" id="{00000000-0008-0000-0000-00008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1" name="Text Box 393">
          <a:extLst>
            <a:ext uri="{FF2B5EF4-FFF2-40B4-BE49-F238E27FC236}">
              <a16:creationId xmlns:a16="http://schemas.microsoft.com/office/drawing/2014/main" id="{00000000-0008-0000-0000-00008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2" name="Text Box 394">
          <a:extLst>
            <a:ext uri="{FF2B5EF4-FFF2-40B4-BE49-F238E27FC236}">
              <a16:creationId xmlns:a16="http://schemas.microsoft.com/office/drawing/2014/main" id="{00000000-0008-0000-0000-00008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3" name="Text Box 395">
          <a:extLst>
            <a:ext uri="{FF2B5EF4-FFF2-40B4-BE49-F238E27FC236}">
              <a16:creationId xmlns:a16="http://schemas.microsoft.com/office/drawing/2014/main" id="{00000000-0008-0000-0000-00008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4" name="Text Box 396">
          <a:extLst>
            <a:ext uri="{FF2B5EF4-FFF2-40B4-BE49-F238E27FC236}">
              <a16:creationId xmlns:a16="http://schemas.microsoft.com/office/drawing/2014/main" id="{00000000-0008-0000-0000-00008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5" name="Text Box 397">
          <a:extLst>
            <a:ext uri="{FF2B5EF4-FFF2-40B4-BE49-F238E27FC236}">
              <a16:creationId xmlns:a16="http://schemas.microsoft.com/office/drawing/2014/main" id="{00000000-0008-0000-0000-00008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6" name="Text Box 398">
          <a:extLst>
            <a:ext uri="{FF2B5EF4-FFF2-40B4-BE49-F238E27FC236}">
              <a16:creationId xmlns:a16="http://schemas.microsoft.com/office/drawing/2014/main" id="{00000000-0008-0000-0000-00008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7" name="Text Box 399">
          <a:extLst>
            <a:ext uri="{FF2B5EF4-FFF2-40B4-BE49-F238E27FC236}">
              <a16:creationId xmlns:a16="http://schemas.microsoft.com/office/drawing/2014/main" id="{00000000-0008-0000-0000-00008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8" name="Text Box 400">
          <a:extLst>
            <a:ext uri="{FF2B5EF4-FFF2-40B4-BE49-F238E27FC236}">
              <a16:creationId xmlns:a16="http://schemas.microsoft.com/office/drawing/2014/main" id="{00000000-0008-0000-0000-00009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69" name="Text Box 401">
          <a:extLst>
            <a:ext uri="{FF2B5EF4-FFF2-40B4-BE49-F238E27FC236}">
              <a16:creationId xmlns:a16="http://schemas.microsoft.com/office/drawing/2014/main" id="{00000000-0008-0000-0000-00009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0" name="Text Box 402">
          <a:extLst>
            <a:ext uri="{FF2B5EF4-FFF2-40B4-BE49-F238E27FC236}">
              <a16:creationId xmlns:a16="http://schemas.microsoft.com/office/drawing/2014/main" id="{00000000-0008-0000-0000-00009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1" name="Text Box 403">
          <a:extLst>
            <a:ext uri="{FF2B5EF4-FFF2-40B4-BE49-F238E27FC236}">
              <a16:creationId xmlns:a16="http://schemas.microsoft.com/office/drawing/2014/main" id="{00000000-0008-0000-0000-00009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2" name="Text Box 404">
          <a:extLst>
            <a:ext uri="{FF2B5EF4-FFF2-40B4-BE49-F238E27FC236}">
              <a16:creationId xmlns:a16="http://schemas.microsoft.com/office/drawing/2014/main" id="{00000000-0008-0000-0000-00009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3" name="Text Box 405">
          <a:extLst>
            <a:ext uri="{FF2B5EF4-FFF2-40B4-BE49-F238E27FC236}">
              <a16:creationId xmlns:a16="http://schemas.microsoft.com/office/drawing/2014/main" id="{00000000-0008-0000-0000-00009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4" name="Text Box 406">
          <a:extLst>
            <a:ext uri="{FF2B5EF4-FFF2-40B4-BE49-F238E27FC236}">
              <a16:creationId xmlns:a16="http://schemas.microsoft.com/office/drawing/2014/main" id="{00000000-0008-0000-0000-00009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5" name="Text Box 407">
          <a:extLst>
            <a:ext uri="{FF2B5EF4-FFF2-40B4-BE49-F238E27FC236}">
              <a16:creationId xmlns:a16="http://schemas.microsoft.com/office/drawing/2014/main" id="{00000000-0008-0000-0000-00009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6" name="Text Box 408">
          <a:extLst>
            <a:ext uri="{FF2B5EF4-FFF2-40B4-BE49-F238E27FC236}">
              <a16:creationId xmlns:a16="http://schemas.microsoft.com/office/drawing/2014/main" id="{00000000-0008-0000-0000-00009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7" name="Text Box 409">
          <a:extLst>
            <a:ext uri="{FF2B5EF4-FFF2-40B4-BE49-F238E27FC236}">
              <a16:creationId xmlns:a16="http://schemas.microsoft.com/office/drawing/2014/main" id="{00000000-0008-0000-0000-00009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8" name="Text Box 410">
          <a:extLst>
            <a:ext uri="{FF2B5EF4-FFF2-40B4-BE49-F238E27FC236}">
              <a16:creationId xmlns:a16="http://schemas.microsoft.com/office/drawing/2014/main" id="{00000000-0008-0000-0000-00009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79" name="Text Box 411">
          <a:extLst>
            <a:ext uri="{FF2B5EF4-FFF2-40B4-BE49-F238E27FC236}">
              <a16:creationId xmlns:a16="http://schemas.microsoft.com/office/drawing/2014/main" id="{00000000-0008-0000-0000-00009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0" name="Text Box 412">
          <a:extLst>
            <a:ext uri="{FF2B5EF4-FFF2-40B4-BE49-F238E27FC236}">
              <a16:creationId xmlns:a16="http://schemas.microsoft.com/office/drawing/2014/main" id="{00000000-0008-0000-0000-00009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1" name="Text Box 413">
          <a:extLst>
            <a:ext uri="{FF2B5EF4-FFF2-40B4-BE49-F238E27FC236}">
              <a16:creationId xmlns:a16="http://schemas.microsoft.com/office/drawing/2014/main" id="{00000000-0008-0000-0000-00009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2" name="Text Box 414">
          <a:extLst>
            <a:ext uri="{FF2B5EF4-FFF2-40B4-BE49-F238E27FC236}">
              <a16:creationId xmlns:a16="http://schemas.microsoft.com/office/drawing/2014/main" id="{00000000-0008-0000-0000-00009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3" name="Text Box 415">
          <a:extLst>
            <a:ext uri="{FF2B5EF4-FFF2-40B4-BE49-F238E27FC236}">
              <a16:creationId xmlns:a16="http://schemas.microsoft.com/office/drawing/2014/main" id="{00000000-0008-0000-0000-00009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4" name="Text Box 416">
          <a:extLst>
            <a:ext uri="{FF2B5EF4-FFF2-40B4-BE49-F238E27FC236}">
              <a16:creationId xmlns:a16="http://schemas.microsoft.com/office/drawing/2014/main" id="{00000000-0008-0000-0000-0000A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5" name="Text Box 417">
          <a:extLst>
            <a:ext uri="{FF2B5EF4-FFF2-40B4-BE49-F238E27FC236}">
              <a16:creationId xmlns:a16="http://schemas.microsoft.com/office/drawing/2014/main" id="{00000000-0008-0000-0000-0000A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6" name="Text Box 418">
          <a:extLst>
            <a:ext uri="{FF2B5EF4-FFF2-40B4-BE49-F238E27FC236}">
              <a16:creationId xmlns:a16="http://schemas.microsoft.com/office/drawing/2014/main" id="{00000000-0008-0000-0000-0000A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7" name="Text Box 419">
          <a:extLst>
            <a:ext uri="{FF2B5EF4-FFF2-40B4-BE49-F238E27FC236}">
              <a16:creationId xmlns:a16="http://schemas.microsoft.com/office/drawing/2014/main" id="{00000000-0008-0000-0000-0000A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8" name="Text Box 420">
          <a:extLst>
            <a:ext uri="{FF2B5EF4-FFF2-40B4-BE49-F238E27FC236}">
              <a16:creationId xmlns:a16="http://schemas.microsoft.com/office/drawing/2014/main" id="{00000000-0008-0000-0000-0000A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89" name="Text Box 421">
          <a:extLst>
            <a:ext uri="{FF2B5EF4-FFF2-40B4-BE49-F238E27FC236}">
              <a16:creationId xmlns:a16="http://schemas.microsoft.com/office/drawing/2014/main" id="{00000000-0008-0000-0000-0000A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0" name="Text Box 422">
          <a:extLst>
            <a:ext uri="{FF2B5EF4-FFF2-40B4-BE49-F238E27FC236}">
              <a16:creationId xmlns:a16="http://schemas.microsoft.com/office/drawing/2014/main" id="{00000000-0008-0000-0000-0000A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1" name="Text Box 423">
          <a:extLst>
            <a:ext uri="{FF2B5EF4-FFF2-40B4-BE49-F238E27FC236}">
              <a16:creationId xmlns:a16="http://schemas.microsoft.com/office/drawing/2014/main" id="{00000000-0008-0000-0000-0000A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2" name="Text Box 424">
          <a:extLst>
            <a:ext uri="{FF2B5EF4-FFF2-40B4-BE49-F238E27FC236}">
              <a16:creationId xmlns:a16="http://schemas.microsoft.com/office/drawing/2014/main" id="{00000000-0008-0000-0000-0000A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3" name="Text Box 425">
          <a:extLst>
            <a:ext uri="{FF2B5EF4-FFF2-40B4-BE49-F238E27FC236}">
              <a16:creationId xmlns:a16="http://schemas.microsoft.com/office/drawing/2014/main" id="{00000000-0008-0000-0000-0000A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4" name="Text Box 426">
          <a:extLst>
            <a:ext uri="{FF2B5EF4-FFF2-40B4-BE49-F238E27FC236}">
              <a16:creationId xmlns:a16="http://schemas.microsoft.com/office/drawing/2014/main" id="{00000000-0008-0000-0000-0000A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5" name="Text Box 427">
          <a:extLst>
            <a:ext uri="{FF2B5EF4-FFF2-40B4-BE49-F238E27FC236}">
              <a16:creationId xmlns:a16="http://schemas.microsoft.com/office/drawing/2014/main" id="{00000000-0008-0000-0000-0000A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6" name="Text Box 428">
          <a:extLst>
            <a:ext uri="{FF2B5EF4-FFF2-40B4-BE49-F238E27FC236}">
              <a16:creationId xmlns:a16="http://schemas.microsoft.com/office/drawing/2014/main" id="{00000000-0008-0000-0000-0000A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7" name="Text Box 429">
          <a:extLst>
            <a:ext uri="{FF2B5EF4-FFF2-40B4-BE49-F238E27FC236}">
              <a16:creationId xmlns:a16="http://schemas.microsoft.com/office/drawing/2014/main" id="{00000000-0008-0000-0000-0000A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8" name="Text Box 430">
          <a:extLst>
            <a:ext uri="{FF2B5EF4-FFF2-40B4-BE49-F238E27FC236}">
              <a16:creationId xmlns:a16="http://schemas.microsoft.com/office/drawing/2014/main" id="{00000000-0008-0000-0000-0000A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199" name="Text Box 431">
          <a:extLst>
            <a:ext uri="{FF2B5EF4-FFF2-40B4-BE49-F238E27FC236}">
              <a16:creationId xmlns:a16="http://schemas.microsoft.com/office/drawing/2014/main" id="{00000000-0008-0000-0000-0000A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0" name="Text Box 432">
          <a:extLst>
            <a:ext uri="{FF2B5EF4-FFF2-40B4-BE49-F238E27FC236}">
              <a16:creationId xmlns:a16="http://schemas.microsoft.com/office/drawing/2014/main" id="{00000000-0008-0000-0000-0000B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1" name="Text Box 433">
          <a:extLst>
            <a:ext uri="{FF2B5EF4-FFF2-40B4-BE49-F238E27FC236}">
              <a16:creationId xmlns:a16="http://schemas.microsoft.com/office/drawing/2014/main" id="{00000000-0008-0000-0000-0000B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2" name="Text Box 434">
          <a:extLst>
            <a:ext uri="{FF2B5EF4-FFF2-40B4-BE49-F238E27FC236}">
              <a16:creationId xmlns:a16="http://schemas.microsoft.com/office/drawing/2014/main" id="{00000000-0008-0000-0000-0000B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3" name="Text Box 435">
          <a:extLst>
            <a:ext uri="{FF2B5EF4-FFF2-40B4-BE49-F238E27FC236}">
              <a16:creationId xmlns:a16="http://schemas.microsoft.com/office/drawing/2014/main" id="{00000000-0008-0000-0000-0000B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4" name="Text Box 436">
          <a:extLst>
            <a:ext uri="{FF2B5EF4-FFF2-40B4-BE49-F238E27FC236}">
              <a16:creationId xmlns:a16="http://schemas.microsoft.com/office/drawing/2014/main" id="{00000000-0008-0000-0000-0000B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5" name="Text Box 437">
          <a:extLst>
            <a:ext uri="{FF2B5EF4-FFF2-40B4-BE49-F238E27FC236}">
              <a16:creationId xmlns:a16="http://schemas.microsoft.com/office/drawing/2014/main" id="{00000000-0008-0000-0000-0000B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6" name="Text Box 438">
          <a:extLst>
            <a:ext uri="{FF2B5EF4-FFF2-40B4-BE49-F238E27FC236}">
              <a16:creationId xmlns:a16="http://schemas.microsoft.com/office/drawing/2014/main" id="{00000000-0008-0000-0000-0000B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7" name="Text Box 439">
          <a:extLst>
            <a:ext uri="{FF2B5EF4-FFF2-40B4-BE49-F238E27FC236}">
              <a16:creationId xmlns:a16="http://schemas.microsoft.com/office/drawing/2014/main" id="{00000000-0008-0000-0000-0000B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8" name="Text Box 440">
          <a:extLst>
            <a:ext uri="{FF2B5EF4-FFF2-40B4-BE49-F238E27FC236}">
              <a16:creationId xmlns:a16="http://schemas.microsoft.com/office/drawing/2014/main" id="{00000000-0008-0000-0000-0000B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09" name="Text Box 441">
          <a:extLst>
            <a:ext uri="{FF2B5EF4-FFF2-40B4-BE49-F238E27FC236}">
              <a16:creationId xmlns:a16="http://schemas.microsoft.com/office/drawing/2014/main" id="{00000000-0008-0000-0000-0000B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0" name="Text Box 442">
          <a:extLst>
            <a:ext uri="{FF2B5EF4-FFF2-40B4-BE49-F238E27FC236}">
              <a16:creationId xmlns:a16="http://schemas.microsoft.com/office/drawing/2014/main" id="{00000000-0008-0000-0000-0000B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1" name="Text Box 443">
          <a:extLst>
            <a:ext uri="{FF2B5EF4-FFF2-40B4-BE49-F238E27FC236}">
              <a16:creationId xmlns:a16="http://schemas.microsoft.com/office/drawing/2014/main" id="{00000000-0008-0000-0000-0000B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2" name="Text Box 444">
          <a:extLst>
            <a:ext uri="{FF2B5EF4-FFF2-40B4-BE49-F238E27FC236}">
              <a16:creationId xmlns:a16="http://schemas.microsoft.com/office/drawing/2014/main" id="{00000000-0008-0000-0000-0000B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3" name="Text Box 445">
          <a:extLst>
            <a:ext uri="{FF2B5EF4-FFF2-40B4-BE49-F238E27FC236}">
              <a16:creationId xmlns:a16="http://schemas.microsoft.com/office/drawing/2014/main" id="{00000000-0008-0000-0000-0000B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4" name="Text Box 446">
          <a:extLst>
            <a:ext uri="{FF2B5EF4-FFF2-40B4-BE49-F238E27FC236}">
              <a16:creationId xmlns:a16="http://schemas.microsoft.com/office/drawing/2014/main" id="{00000000-0008-0000-0000-0000B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5" name="Text Box 447">
          <a:extLst>
            <a:ext uri="{FF2B5EF4-FFF2-40B4-BE49-F238E27FC236}">
              <a16:creationId xmlns:a16="http://schemas.microsoft.com/office/drawing/2014/main" id="{00000000-0008-0000-0000-0000B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6" name="Text Box 448">
          <a:extLst>
            <a:ext uri="{FF2B5EF4-FFF2-40B4-BE49-F238E27FC236}">
              <a16:creationId xmlns:a16="http://schemas.microsoft.com/office/drawing/2014/main" id="{00000000-0008-0000-0000-0000C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7" name="Text Box 449">
          <a:extLst>
            <a:ext uri="{FF2B5EF4-FFF2-40B4-BE49-F238E27FC236}">
              <a16:creationId xmlns:a16="http://schemas.microsoft.com/office/drawing/2014/main" id="{00000000-0008-0000-0000-0000C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8" name="Text Box 450">
          <a:extLst>
            <a:ext uri="{FF2B5EF4-FFF2-40B4-BE49-F238E27FC236}">
              <a16:creationId xmlns:a16="http://schemas.microsoft.com/office/drawing/2014/main" id="{00000000-0008-0000-0000-0000C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19" name="Text Box 451">
          <a:extLst>
            <a:ext uri="{FF2B5EF4-FFF2-40B4-BE49-F238E27FC236}">
              <a16:creationId xmlns:a16="http://schemas.microsoft.com/office/drawing/2014/main" id="{00000000-0008-0000-0000-0000C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0" name="Text Box 452">
          <a:extLst>
            <a:ext uri="{FF2B5EF4-FFF2-40B4-BE49-F238E27FC236}">
              <a16:creationId xmlns:a16="http://schemas.microsoft.com/office/drawing/2014/main" id="{00000000-0008-0000-0000-0000C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1" name="Text Box 453">
          <a:extLst>
            <a:ext uri="{FF2B5EF4-FFF2-40B4-BE49-F238E27FC236}">
              <a16:creationId xmlns:a16="http://schemas.microsoft.com/office/drawing/2014/main" id="{00000000-0008-0000-0000-0000C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2" name="Text Box 454">
          <a:extLst>
            <a:ext uri="{FF2B5EF4-FFF2-40B4-BE49-F238E27FC236}">
              <a16:creationId xmlns:a16="http://schemas.microsoft.com/office/drawing/2014/main" id="{00000000-0008-0000-0000-0000C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3" name="Text Box 455">
          <a:extLst>
            <a:ext uri="{FF2B5EF4-FFF2-40B4-BE49-F238E27FC236}">
              <a16:creationId xmlns:a16="http://schemas.microsoft.com/office/drawing/2014/main" id="{00000000-0008-0000-0000-0000C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4" name="Text Box 456">
          <a:extLst>
            <a:ext uri="{FF2B5EF4-FFF2-40B4-BE49-F238E27FC236}">
              <a16:creationId xmlns:a16="http://schemas.microsoft.com/office/drawing/2014/main" id="{00000000-0008-0000-0000-0000C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5" name="Text Box 457">
          <a:extLst>
            <a:ext uri="{FF2B5EF4-FFF2-40B4-BE49-F238E27FC236}">
              <a16:creationId xmlns:a16="http://schemas.microsoft.com/office/drawing/2014/main" id="{00000000-0008-0000-0000-0000C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6" name="Text Box 458">
          <a:extLst>
            <a:ext uri="{FF2B5EF4-FFF2-40B4-BE49-F238E27FC236}">
              <a16:creationId xmlns:a16="http://schemas.microsoft.com/office/drawing/2014/main" id="{00000000-0008-0000-0000-0000C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7" name="Text Box 459">
          <a:extLst>
            <a:ext uri="{FF2B5EF4-FFF2-40B4-BE49-F238E27FC236}">
              <a16:creationId xmlns:a16="http://schemas.microsoft.com/office/drawing/2014/main" id="{00000000-0008-0000-0000-0000C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8" name="Text Box 460">
          <a:extLst>
            <a:ext uri="{FF2B5EF4-FFF2-40B4-BE49-F238E27FC236}">
              <a16:creationId xmlns:a16="http://schemas.microsoft.com/office/drawing/2014/main" id="{00000000-0008-0000-0000-0000C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29" name="Text Box 461">
          <a:extLst>
            <a:ext uri="{FF2B5EF4-FFF2-40B4-BE49-F238E27FC236}">
              <a16:creationId xmlns:a16="http://schemas.microsoft.com/office/drawing/2014/main" id="{00000000-0008-0000-0000-0000C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0" name="Text Box 462">
          <a:extLst>
            <a:ext uri="{FF2B5EF4-FFF2-40B4-BE49-F238E27FC236}">
              <a16:creationId xmlns:a16="http://schemas.microsoft.com/office/drawing/2014/main" id="{00000000-0008-0000-0000-0000C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1" name="Text Box 463">
          <a:extLst>
            <a:ext uri="{FF2B5EF4-FFF2-40B4-BE49-F238E27FC236}">
              <a16:creationId xmlns:a16="http://schemas.microsoft.com/office/drawing/2014/main" id="{00000000-0008-0000-0000-0000C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2" name="Text Box 464">
          <a:extLst>
            <a:ext uri="{FF2B5EF4-FFF2-40B4-BE49-F238E27FC236}">
              <a16:creationId xmlns:a16="http://schemas.microsoft.com/office/drawing/2014/main" id="{00000000-0008-0000-0000-0000D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3" name="Text Box 465">
          <a:extLst>
            <a:ext uri="{FF2B5EF4-FFF2-40B4-BE49-F238E27FC236}">
              <a16:creationId xmlns:a16="http://schemas.microsoft.com/office/drawing/2014/main" id="{00000000-0008-0000-0000-0000D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4" name="Text Box 466">
          <a:extLst>
            <a:ext uri="{FF2B5EF4-FFF2-40B4-BE49-F238E27FC236}">
              <a16:creationId xmlns:a16="http://schemas.microsoft.com/office/drawing/2014/main" id="{00000000-0008-0000-0000-0000D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5" name="Text Box 467">
          <a:extLst>
            <a:ext uri="{FF2B5EF4-FFF2-40B4-BE49-F238E27FC236}">
              <a16:creationId xmlns:a16="http://schemas.microsoft.com/office/drawing/2014/main" id="{00000000-0008-0000-0000-0000D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6" name="Text Box 468">
          <a:extLst>
            <a:ext uri="{FF2B5EF4-FFF2-40B4-BE49-F238E27FC236}">
              <a16:creationId xmlns:a16="http://schemas.microsoft.com/office/drawing/2014/main" id="{00000000-0008-0000-0000-0000D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7" name="Text Box 469">
          <a:extLst>
            <a:ext uri="{FF2B5EF4-FFF2-40B4-BE49-F238E27FC236}">
              <a16:creationId xmlns:a16="http://schemas.microsoft.com/office/drawing/2014/main" id="{00000000-0008-0000-0000-0000D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8" name="Text Box 470">
          <a:extLst>
            <a:ext uri="{FF2B5EF4-FFF2-40B4-BE49-F238E27FC236}">
              <a16:creationId xmlns:a16="http://schemas.microsoft.com/office/drawing/2014/main" id="{00000000-0008-0000-0000-0000D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39" name="Text Box 471">
          <a:extLst>
            <a:ext uri="{FF2B5EF4-FFF2-40B4-BE49-F238E27FC236}">
              <a16:creationId xmlns:a16="http://schemas.microsoft.com/office/drawing/2014/main" id="{00000000-0008-0000-0000-0000D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0" name="Text Box 472">
          <a:extLst>
            <a:ext uri="{FF2B5EF4-FFF2-40B4-BE49-F238E27FC236}">
              <a16:creationId xmlns:a16="http://schemas.microsoft.com/office/drawing/2014/main" id="{00000000-0008-0000-0000-0000D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1" name="Text Box 473">
          <a:extLst>
            <a:ext uri="{FF2B5EF4-FFF2-40B4-BE49-F238E27FC236}">
              <a16:creationId xmlns:a16="http://schemas.microsoft.com/office/drawing/2014/main" id="{00000000-0008-0000-0000-0000D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2" name="Text Box 474">
          <a:extLst>
            <a:ext uri="{FF2B5EF4-FFF2-40B4-BE49-F238E27FC236}">
              <a16:creationId xmlns:a16="http://schemas.microsoft.com/office/drawing/2014/main" id="{00000000-0008-0000-0000-0000D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3" name="Text Box 475">
          <a:extLst>
            <a:ext uri="{FF2B5EF4-FFF2-40B4-BE49-F238E27FC236}">
              <a16:creationId xmlns:a16="http://schemas.microsoft.com/office/drawing/2014/main" id="{00000000-0008-0000-0000-0000D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4" name="Text Box 476">
          <a:extLst>
            <a:ext uri="{FF2B5EF4-FFF2-40B4-BE49-F238E27FC236}">
              <a16:creationId xmlns:a16="http://schemas.microsoft.com/office/drawing/2014/main" id="{00000000-0008-0000-0000-0000D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5" name="Text Box 477">
          <a:extLst>
            <a:ext uri="{FF2B5EF4-FFF2-40B4-BE49-F238E27FC236}">
              <a16:creationId xmlns:a16="http://schemas.microsoft.com/office/drawing/2014/main" id="{00000000-0008-0000-0000-0000D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6" name="Text Box 478">
          <a:extLst>
            <a:ext uri="{FF2B5EF4-FFF2-40B4-BE49-F238E27FC236}">
              <a16:creationId xmlns:a16="http://schemas.microsoft.com/office/drawing/2014/main" id="{00000000-0008-0000-0000-0000D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7" name="Text Box 479">
          <a:extLst>
            <a:ext uri="{FF2B5EF4-FFF2-40B4-BE49-F238E27FC236}">
              <a16:creationId xmlns:a16="http://schemas.microsoft.com/office/drawing/2014/main" id="{00000000-0008-0000-0000-0000D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8" name="Text Box 480">
          <a:extLst>
            <a:ext uri="{FF2B5EF4-FFF2-40B4-BE49-F238E27FC236}">
              <a16:creationId xmlns:a16="http://schemas.microsoft.com/office/drawing/2014/main" id="{00000000-0008-0000-0000-0000E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49" name="Text Box 481">
          <a:extLst>
            <a:ext uri="{FF2B5EF4-FFF2-40B4-BE49-F238E27FC236}">
              <a16:creationId xmlns:a16="http://schemas.microsoft.com/office/drawing/2014/main" id="{00000000-0008-0000-0000-0000E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0" name="Text Box 482">
          <a:extLst>
            <a:ext uri="{FF2B5EF4-FFF2-40B4-BE49-F238E27FC236}">
              <a16:creationId xmlns:a16="http://schemas.microsoft.com/office/drawing/2014/main" id="{00000000-0008-0000-0000-0000E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1" name="Text Box 483">
          <a:extLst>
            <a:ext uri="{FF2B5EF4-FFF2-40B4-BE49-F238E27FC236}">
              <a16:creationId xmlns:a16="http://schemas.microsoft.com/office/drawing/2014/main" id="{00000000-0008-0000-0000-0000E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2" name="Text Box 484">
          <a:extLst>
            <a:ext uri="{FF2B5EF4-FFF2-40B4-BE49-F238E27FC236}">
              <a16:creationId xmlns:a16="http://schemas.microsoft.com/office/drawing/2014/main" id="{00000000-0008-0000-0000-0000E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3" name="Text Box 485">
          <a:extLst>
            <a:ext uri="{FF2B5EF4-FFF2-40B4-BE49-F238E27FC236}">
              <a16:creationId xmlns:a16="http://schemas.microsoft.com/office/drawing/2014/main" id="{00000000-0008-0000-0000-0000E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4" name="Text Box 486">
          <a:extLst>
            <a:ext uri="{FF2B5EF4-FFF2-40B4-BE49-F238E27FC236}">
              <a16:creationId xmlns:a16="http://schemas.microsoft.com/office/drawing/2014/main" id="{00000000-0008-0000-0000-0000E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5" name="Text Box 487">
          <a:extLst>
            <a:ext uri="{FF2B5EF4-FFF2-40B4-BE49-F238E27FC236}">
              <a16:creationId xmlns:a16="http://schemas.microsoft.com/office/drawing/2014/main" id="{00000000-0008-0000-0000-0000E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6" name="Text Box 488">
          <a:extLst>
            <a:ext uri="{FF2B5EF4-FFF2-40B4-BE49-F238E27FC236}">
              <a16:creationId xmlns:a16="http://schemas.microsoft.com/office/drawing/2014/main" id="{00000000-0008-0000-0000-0000E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7" name="Text Box 489">
          <a:extLst>
            <a:ext uri="{FF2B5EF4-FFF2-40B4-BE49-F238E27FC236}">
              <a16:creationId xmlns:a16="http://schemas.microsoft.com/office/drawing/2014/main" id="{00000000-0008-0000-0000-0000E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8" name="Text Box 490">
          <a:extLst>
            <a:ext uri="{FF2B5EF4-FFF2-40B4-BE49-F238E27FC236}">
              <a16:creationId xmlns:a16="http://schemas.microsoft.com/office/drawing/2014/main" id="{00000000-0008-0000-0000-0000E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59" name="Text Box 491">
          <a:extLst>
            <a:ext uri="{FF2B5EF4-FFF2-40B4-BE49-F238E27FC236}">
              <a16:creationId xmlns:a16="http://schemas.microsoft.com/office/drawing/2014/main" id="{00000000-0008-0000-0000-0000E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0" name="Text Box 492">
          <a:extLst>
            <a:ext uri="{FF2B5EF4-FFF2-40B4-BE49-F238E27FC236}">
              <a16:creationId xmlns:a16="http://schemas.microsoft.com/office/drawing/2014/main" id="{00000000-0008-0000-0000-0000E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1" name="Text Box 493">
          <a:extLst>
            <a:ext uri="{FF2B5EF4-FFF2-40B4-BE49-F238E27FC236}">
              <a16:creationId xmlns:a16="http://schemas.microsoft.com/office/drawing/2014/main" id="{00000000-0008-0000-0000-0000E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2" name="Text Box 494">
          <a:extLst>
            <a:ext uri="{FF2B5EF4-FFF2-40B4-BE49-F238E27FC236}">
              <a16:creationId xmlns:a16="http://schemas.microsoft.com/office/drawing/2014/main" id="{00000000-0008-0000-0000-0000E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3" name="Text Box 495">
          <a:extLst>
            <a:ext uri="{FF2B5EF4-FFF2-40B4-BE49-F238E27FC236}">
              <a16:creationId xmlns:a16="http://schemas.microsoft.com/office/drawing/2014/main" id="{00000000-0008-0000-0000-0000E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4" name="Text Box 496">
          <a:extLst>
            <a:ext uri="{FF2B5EF4-FFF2-40B4-BE49-F238E27FC236}">
              <a16:creationId xmlns:a16="http://schemas.microsoft.com/office/drawing/2014/main" id="{00000000-0008-0000-0000-0000F0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5" name="Text Box 497">
          <a:extLst>
            <a:ext uri="{FF2B5EF4-FFF2-40B4-BE49-F238E27FC236}">
              <a16:creationId xmlns:a16="http://schemas.microsoft.com/office/drawing/2014/main" id="{00000000-0008-0000-0000-0000F1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6" name="Text Box 498">
          <a:extLst>
            <a:ext uri="{FF2B5EF4-FFF2-40B4-BE49-F238E27FC236}">
              <a16:creationId xmlns:a16="http://schemas.microsoft.com/office/drawing/2014/main" id="{00000000-0008-0000-0000-0000F2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7" name="Text Box 499">
          <a:extLst>
            <a:ext uri="{FF2B5EF4-FFF2-40B4-BE49-F238E27FC236}">
              <a16:creationId xmlns:a16="http://schemas.microsoft.com/office/drawing/2014/main" id="{00000000-0008-0000-0000-0000F3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8" name="Text Box 500">
          <a:extLst>
            <a:ext uri="{FF2B5EF4-FFF2-40B4-BE49-F238E27FC236}">
              <a16:creationId xmlns:a16="http://schemas.microsoft.com/office/drawing/2014/main" id="{00000000-0008-0000-0000-0000F4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69" name="Text Box 501">
          <a:extLst>
            <a:ext uri="{FF2B5EF4-FFF2-40B4-BE49-F238E27FC236}">
              <a16:creationId xmlns:a16="http://schemas.microsoft.com/office/drawing/2014/main" id="{00000000-0008-0000-0000-0000F5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0" name="Text Box 502">
          <a:extLst>
            <a:ext uri="{FF2B5EF4-FFF2-40B4-BE49-F238E27FC236}">
              <a16:creationId xmlns:a16="http://schemas.microsoft.com/office/drawing/2014/main" id="{00000000-0008-0000-0000-0000F6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1" name="Text Box 503">
          <a:extLst>
            <a:ext uri="{FF2B5EF4-FFF2-40B4-BE49-F238E27FC236}">
              <a16:creationId xmlns:a16="http://schemas.microsoft.com/office/drawing/2014/main" id="{00000000-0008-0000-0000-0000F7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2" name="Text Box 504">
          <a:extLst>
            <a:ext uri="{FF2B5EF4-FFF2-40B4-BE49-F238E27FC236}">
              <a16:creationId xmlns:a16="http://schemas.microsoft.com/office/drawing/2014/main" id="{00000000-0008-0000-0000-0000F8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3" name="Text Box 505">
          <a:extLst>
            <a:ext uri="{FF2B5EF4-FFF2-40B4-BE49-F238E27FC236}">
              <a16:creationId xmlns:a16="http://schemas.microsoft.com/office/drawing/2014/main" id="{00000000-0008-0000-0000-0000F9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4" name="Text Box 506">
          <a:extLst>
            <a:ext uri="{FF2B5EF4-FFF2-40B4-BE49-F238E27FC236}">
              <a16:creationId xmlns:a16="http://schemas.microsoft.com/office/drawing/2014/main" id="{00000000-0008-0000-0000-0000FA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5" name="Text Box 507">
          <a:extLst>
            <a:ext uri="{FF2B5EF4-FFF2-40B4-BE49-F238E27FC236}">
              <a16:creationId xmlns:a16="http://schemas.microsoft.com/office/drawing/2014/main" id="{00000000-0008-0000-0000-0000FB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6" name="Text Box 508">
          <a:extLst>
            <a:ext uri="{FF2B5EF4-FFF2-40B4-BE49-F238E27FC236}">
              <a16:creationId xmlns:a16="http://schemas.microsoft.com/office/drawing/2014/main" id="{00000000-0008-0000-0000-0000FC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7" name="Text Box 509">
          <a:extLst>
            <a:ext uri="{FF2B5EF4-FFF2-40B4-BE49-F238E27FC236}">
              <a16:creationId xmlns:a16="http://schemas.microsoft.com/office/drawing/2014/main" id="{00000000-0008-0000-0000-0000FD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8" name="Text Box 510">
          <a:extLst>
            <a:ext uri="{FF2B5EF4-FFF2-40B4-BE49-F238E27FC236}">
              <a16:creationId xmlns:a16="http://schemas.microsoft.com/office/drawing/2014/main" id="{00000000-0008-0000-0000-0000FE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79" name="Text Box 511">
          <a:extLst>
            <a:ext uri="{FF2B5EF4-FFF2-40B4-BE49-F238E27FC236}">
              <a16:creationId xmlns:a16="http://schemas.microsoft.com/office/drawing/2014/main" id="{00000000-0008-0000-0000-0000FF04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0" name="Text Box 512">
          <a:extLst>
            <a:ext uri="{FF2B5EF4-FFF2-40B4-BE49-F238E27FC236}">
              <a16:creationId xmlns:a16="http://schemas.microsoft.com/office/drawing/2014/main" id="{00000000-0008-0000-0000-00000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1" name="Text Box 513">
          <a:extLst>
            <a:ext uri="{FF2B5EF4-FFF2-40B4-BE49-F238E27FC236}">
              <a16:creationId xmlns:a16="http://schemas.microsoft.com/office/drawing/2014/main" id="{00000000-0008-0000-0000-00000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2" name="Text Box 514">
          <a:extLst>
            <a:ext uri="{FF2B5EF4-FFF2-40B4-BE49-F238E27FC236}">
              <a16:creationId xmlns:a16="http://schemas.microsoft.com/office/drawing/2014/main" id="{00000000-0008-0000-0000-00000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3" name="Text Box 515">
          <a:extLst>
            <a:ext uri="{FF2B5EF4-FFF2-40B4-BE49-F238E27FC236}">
              <a16:creationId xmlns:a16="http://schemas.microsoft.com/office/drawing/2014/main" id="{00000000-0008-0000-0000-00000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4" name="Text Box 516">
          <a:extLst>
            <a:ext uri="{FF2B5EF4-FFF2-40B4-BE49-F238E27FC236}">
              <a16:creationId xmlns:a16="http://schemas.microsoft.com/office/drawing/2014/main" id="{00000000-0008-0000-0000-00000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5" name="Text Box 517">
          <a:extLst>
            <a:ext uri="{FF2B5EF4-FFF2-40B4-BE49-F238E27FC236}">
              <a16:creationId xmlns:a16="http://schemas.microsoft.com/office/drawing/2014/main" id="{00000000-0008-0000-0000-00000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6" name="Text Box 518">
          <a:extLst>
            <a:ext uri="{FF2B5EF4-FFF2-40B4-BE49-F238E27FC236}">
              <a16:creationId xmlns:a16="http://schemas.microsoft.com/office/drawing/2014/main" id="{00000000-0008-0000-0000-00000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7" name="Text Box 519">
          <a:extLst>
            <a:ext uri="{FF2B5EF4-FFF2-40B4-BE49-F238E27FC236}">
              <a16:creationId xmlns:a16="http://schemas.microsoft.com/office/drawing/2014/main" id="{00000000-0008-0000-0000-00000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8" name="Text Box 520">
          <a:extLst>
            <a:ext uri="{FF2B5EF4-FFF2-40B4-BE49-F238E27FC236}">
              <a16:creationId xmlns:a16="http://schemas.microsoft.com/office/drawing/2014/main" id="{00000000-0008-0000-0000-00000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89" name="Text Box 521">
          <a:extLst>
            <a:ext uri="{FF2B5EF4-FFF2-40B4-BE49-F238E27FC236}">
              <a16:creationId xmlns:a16="http://schemas.microsoft.com/office/drawing/2014/main" id="{00000000-0008-0000-0000-00000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0" name="Text Box 522">
          <a:extLst>
            <a:ext uri="{FF2B5EF4-FFF2-40B4-BE49-F238E27FC236}">
              <a16:creationId xmlns:a16="http://schemas.microsoft.com/office/drawing/2014/main" id="{00000000-0008-0000-0000-00000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1" name="Text Box 523">
          <a:extLst>
            <a:ext uri="{FF2B5EF4-FFF2-40B4-BE49-F238E27FC236}">
              <a16:creationId xmlns:a16="http://schemas.microsoft.com/office/drawing/2014/main" id="{00000000-0008-0000-0000-00000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2" name="Text Box 524">
          <a:extLst>
            <a:ext uri="{FF2B5EF4-FFF2-40B4-BE49-F238E27FC236}">
              <a16:creationId xmlns:a16="http://schemas.microsoft.com/office/drawing/2014/main" id="{00000000-0008-0000-0000-00000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3" name="Text Box 525">
          <a:extLst>
            <a:ext uri="{FF2B5EF4-FFF2-40B4-BE49-F238E27FC236}">
              <a16:creationId xmlns:a16="http://schemas.microsoft.com/office/drawing/2014/main" id="{00000000-0008-0000-0000-00000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4" name="Text Box 526">
          <a:extLst>
            <a:ext uri="{FF2B5EF4-FFF2-40B4-BE49-F238E27FC236}">
              <a16:creationId xmlns:a16="http://schemas.microsoft.com/office/drawing/2014/main" id="{00000000-0008-0000-0000-00000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5" name="Text Box 527">
          <a:extLst>
            <a:ext uri="{FF2B5EF4-FFF2-40B4-BE49-F238E27FC236}">
              <a16:creationId xmlns:a16="http://schemas.microsoft.com/office/drawing/2014/main" id="{00000000-0008-0000-0000-00000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6" name="Text Box 528">
          <a:extLst>
            <a:ext uri="{FF2B5EF4-FFF2-40B4-BE49-F238E27FC236}">
              <a16:creationId xmlns:a16="http://schemas.microsoft.com/office/drawing/2014/main" id="{00000000-0008-0000-0000-00001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7" name="Text Box 529">
          <a:extLst>
            <a:ext uri="{FF2B5EF4-FFF2-40B4-BE49-F238E27FC236}">
              <a16:creationId xmlns:a16="http://schemas.microsoft.com/office/drawing/2014/main" id="{00000000-0008-0000-0000-00001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8" name="Text Box 530">
          <a:extLst>
            <a:ext uri="{FF2B5EF4-FFF2-40B4-BE49-F238E27FC236}">
              <a16:creationId xmlns:a16="http://schemas.microsoft.com/office/drawing/2014/main" id="{00000000-0008-0000-0000-00001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299" name="Text Box 531">
          <a:extLst>
            <a:ext uri="{FF2B5EF4-FFF2-40B4-BE49-F238E27FC236}">
              <a16:creationId xmlns:a16="http://schemas.microsoft.com/office/drawing/2014/main" id="{00000000-0008-0000-0000-00001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0" name="Text Box 532">
          <a:extLst>
            <a:ext uri="{FF2B5EF4-FFF2-40B4-BE49-F238E27FC236}">
              <a16:creationId xmlns:a16="http://schemas.microsoft.com/office/drawing/2014/main" id="{00000000-0008-0000-0000-00001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1" name="Text Box 533">
          <a:extLst>
            <a:ext uri="{FF2B5EF4-FFF2-40B4-BE49-F238E27FC236}">
              <a16:creationId xmlns:a16="http://schemas.microsoft.com/office/drawing/2014/main" id="{00000000-0008-0000-0000-00001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2" name="Text Box 534">
          <a:extLst>
            <a:ext uri="{FF2B5EF4-FFF2-40B4-BE49-F238E27FC236}">
              <a16:creationId xmlns:a16="http://schemas.microsoft.com/office/drawing/2014/main" id="{00000000-0008-0000-0000-00001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3" name="Text Box 535">
          <a:extLst>
            <a:ext uri="{FF2B5EF4-FFF2-40B4-BE49-F238E27FC236}">
              <a16:creationId xmlns:a16="http://schemas.microsoft.com/office/drawing/2014/main" id="{00000000-0008-0000-0000-00001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4" name="Text Box 536">
          <a:extLst>
            <a:ext uri="{FF2B5EF4-FFF2-40B4-BE49-F238E27FC236}">
              <a16:creationId xmlns:a16="http://schemas.microsoft.com/office/drawing/2014/main" id="{00000000-0008-0000-0000-00001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5" name="Text Box 537">
          <a:extLst>
            <a:ext uri="{FF2B5EF4-FFF2-40B4-BE49-F238E27FC236}">
              <a16:creationId xmlns:a16="http://schemas.microsoft.com/office/drawing/2014/main" id="{00000000-0008-0000-0000-00001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6" name="Text Box 538">
          <a:extLst>
            <a:ext uri="{FF2B5EF4-FFF2-40B4-BE49-F238E27FC236}">
              <a16:creationId xmlns:a16="http://schemas.microsoft.com/office/drawing/2014/main" id="{00000000-0008-0000-0000-00001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7" name="Text Box 539">
          <a:extLst>
            <a:ext uri="{FF2B5EF4-FFF2-40B4-BE49-F238E27FC236}">
              <a16:creationId xmlns:a16="http://schemas.microsoft.com/office/drawing/2014/main" id="{00000000-0008-0000-0000-00001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8" name="Text Box 540">
          <a:extLst>
            <a:ext uri="{FF2B5EF4-FFF2-40B4-BE49-F238E27FC236}">
              <a16:creationId xmlns:a16="http://schemas.microsoft.com/office/drawing/2014/main" id="{00000000-0008-0000-0000-00001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09" name="Text Box 541">
          <a:extLst>
            <a:ext uri="{FF2B5EF4-FFF2-40B4-BE49-F238E27FC236}">
              <a16:creationId xmlns:a16="http://schemas.microsoft.com/office/drawing/2014/main" id="{00000000-0008-0000-0000-00001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0" name="Text Box 542">
          <a:extLst>
            <a:ext uri="{FF2B5EF4-FFF2-40B4-BE49-F238E27FC236}">
              <a16:creationId xmlns:a16="http://schemas.microsoft.com/office/drawing/2014/main" id="{00000000-0008-0000-0000-00001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1" name="Text Box 543">
          <a:extLst>
            <a:ext uri="{FF2B5EF4-FFF2-40B4-BE49-F238E27FC236}">
              <a16:creationId xmlns:a16="http://schemas.microsoft.com/office/drawing/2014/main" id="{00000000-0008-0000-0000-00001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2" name="Text Box 544">
          <a:extLst>
            <a:ext uri="{FF2B5EF4-FFF2-40B4-BE49-F238E27FC236}">
              <a16:creationId xmlns:a16="http://schemas.microsoft.com/office/drawing/2014/main" id="{00000000-0008-0000-0000-00002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3" name="Text Box 545">
          <a:extLst>
            <a:ext uri="{FF2B5EF4-FFF2-40B4-BE49-F238E27FC236}">
              <a16:creationId xmlns:a16="http://schemas.microsoft.com/office/drawing/2014/main" id="{00000000-0008-0000-0000-00002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4" name="Text Box 546">
          <a:extLst>
            <a:ext uri="{FF2B5EF4-FFF2-40B4-BE49-F238E27FC236}">
              <a16:creationId xmlns:a16="http://schemas.microsoft.com/office/drawing/2014/main" id="{00000000-0008-0000-0000-00002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5" name="Text Box 547">
          <a:extLst>
            <a:ext uri="{FF2B5EF4-FFF2-40B4-BE49-F238E27FC236}">
              <a16:creationId xmlns:a16="http://schemas.microsoft.com/office/drawing/2014/main" id="{00000000-0008-0000-0000-00002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6" name="Text Box 548">
          <a:extLst>
            <a:ext uri="{FF2B5EF4-FFF2-40B4-BE49-F238E27FC236}">
              <a16:creationId xmlns:a16="http://schemas.microsoft.com/office/drawing/2014/main" id="{00000000-0008-0000-0000-00002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7" name="Text Box 549">
          <a:extLst>
            <a:ext uri="{FF2B5EF4-FFF2-40B4-BE49-F238E27FC236}">
              <a16:creationId xmlns:a16="http://schemas.microsoft.com/office/drawing/2014/main" id="{00000000-0008-0000-0000-00002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8" name="Text Box 550">
          <a:extLst>
            <a:ext uri="{FF2B5EF4-FFF2-40B4-BE49-F238E27FC236}">
              <a16:creationId xmlns:a16="http://schemas.microsoft.com/office/drawing/2014/main" id="{00000000-0008-0000-0000-00002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19" name="Text Box 551">
          <a:extLst>
            <a:ext uri="{FF2B5EF4-FFF2-40B4-BE49-F238E27FC236}">
              <a16:creationId xmlns:a16="http://schemas.microsoft.com/office/drawing/2014/main" id="{00000000-0008-0000-0000-00002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0" name="Text Box 552">
          <a:extLst>
            <a:ext uri="{FF2B5EF4-FFF2-40B4-BE49-F238E27FC236}">
              <a16:creationId xmlns:a16="http://schemas.microsoft.com/office/drawing/2014/main" id="{00000000-0008-0000-0000-00002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1" name="Text Box 553">
          <a:extLst>
            <a:ext uri="{FF2B5EF4-FFF2-40B4-BE49-F238E27FC236}">
              <a16:creationId xmlns:a16="http://schemas.microsoft.com/office/drawing/2014/main" id="{00000000-0008-0000-0000-00002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2" name="Text Box 554">
          <a:extLst>
            <a:ext uri="{FF2B5EF4-FFF2-40B4-BE49-F238E27FC236}">
              <a16:creationId xmlns:a16="http://schemas.microsoft.com/office/drawing/2014/main" id="{00000000-0008-0000-0000-00002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3" name="Text Box 555">
          <a:extLst>
            <a:ext uri="{FF2B5EF4-FFF2-40B4-BE49-F238E27FC236}">
              <a16:creationId xmlns:a16="http://schemas.microsoft.com/office/drawing/2014/main" id="{00000000-0008-0000-0000-00002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4" name="Text Box 556">
          <a:extLst>
            <a:ext uri="{FF2B5EF4-FFF2-40B4-BE49-F238E27FC236}">
              <a16:creationId xmlns:a16="http://schemas.microsoft.com/office/drawing/2014/main" id="{00000000-0008-0000-0000-00002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5" name="Text Box 557">
          <a:extLst>
            <a:ext uri="{FF2B5EF4-FFF2-40B4-BE49-F238E27FC236}">
              <a16:creationId xmlns:a16="http://schemas.microsoft.com/office/drawing/2014/main" id="{00000000-0008-0000-0000-00002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6" name="Text Box 558">
          <a:extLst>
            <a:ext uri="{FF2B5EF4-FFF2-40B4-BE49-F238E27FC236}">
              <a16:creationId xmlns:a16="http://schemas.microsoft.com/office/drawing/2014/main" id="{00000000-0008-0000-0000-00002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7" name="Text Box 559">
          <a:extLst>
            <a:ext uri="{FF2B5EF4-FFF2-40B4-BE49-F238E27FC236}">
              <a16:creationId xmlns:a16="http://schemas.microsoft.com/office/drawing/2014/main" id="{00000000-0008-0000-0000-00002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8" name="Text Box 560">
          <a:extLst>
            <a:ext uri="{FF2B5EF4-FFF2-40B4-BE49-F238E27FC236}">
              <a16:creationId xmlns:a16="http://schemas.microsoft.com/office/drawing/2014/main" id="{00000000-0008-0000-0000-00003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29" name="Text Box 561">
          <a:extLst>
            <a:ext uri="{FF2B5EF4-FFF2-40B4-BE49-F238E27FC236}">
              <a16:creationId xmlns:a16="http://schemas.microsoft.com/office/drawing/2014/main" id="{00000000-0008-0000-0000-00003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0" name="Text Box 562">
          <a:extLst>
            <a:ext uri="{FF2B5EF4-FFF2-40B4-BE49-F238E27FC236}">
              <a16:creationId xmlns:a16="http://schemas.microsoft.com/office/drawing/2014/main" id="{00000000-0008-0000-0000-00003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1" name="Text Box 563">
          <a:extLst>
            <a:ext uri="{FF2B5EF4-FFF2-40B4-BE49-F238E27FC236}">
              <a16:creationId xmlns:a16="http://schemas.microsoft.com/office/drawing/2014/main" id="{00000000-0008-0000-0000-00003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2" name="Text Box 564">
          <a:extLst>
            <a:ext uri="{FF2B5EF4-FFF2-40B4-BE49-F238E27FC236}">
              <a16:creationId xmlns:a16="http://schemas.microsoft.com/office/drawing/2014/main" id="{00000000-0008-0000-0000-00003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3" name="Text Box 565">
          <a:extLst>
            <a:ext uri="{FF2B5EF4-FFF2-40B4-BE49-F238E27FC236}">
              <a16:creationId xmlns:a16="http://schemas.microsoft.com/office/drawing/2014/main" id="{00000000-0008-0000-0000-00003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4" name="Text Box 566">
          <a:extLst>
            <a:ext uri="{FF2B5EF4-FFF2-40B4-BE49-F238E27FC236}">
              <a16:creationId xmlns:a16="http://schemas.microsoft.com/office/drawing/2014/main" id="{00000000-0008-0000-0000-00003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5" name="Text Box 567">
          <a:extLst>
            <a:ext uri="{FF2B5EF4-FFF2-40B4-BE49-F238E27FC236}">
              <a16:creationId xmlns:a16="http://schemas.microsoft.com/office/drawing/2014/main" id="{00000000-0008-0000-0000-00003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6" name="Text Box 568">
          <a:extLst>
            <a:ext uri="{FF2B5EF4-FFF2-40B4-BE49-F238E27FC236}">
              <a16:creationId xmlns:a16="http://schemas.microsoft.com/office/drawing/2014/main" id="{00000000-0008-0000-0000-00003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7" name="Text Box 569">
          <a:extLst>
            <a:ext uri="{FF2B5EF4-FFF2-40B4-BE49-F238E27FC236}">
              <a16:creationId xmlns:a16="http://schemas.microsoft.com/office/drawing/2014/main" id="{00000000-0008-0000-0000-00003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8" name="Text Box 570">
          <a:extLst>
            <a:ext uri="{FF2B5EF4-FFF2-40B4-BE49-F238E27FC236}">
              <a16:creationId xmlns:a16="http://schemas.microsoft.com/office/drawing/2014/main" id="{00000000-0008-0000-0000-00003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39" name="Text Box 571">
          <a:extLst>
            <a:ext uri="{FF2B5EF4-FFF2-40B4-BE49-F238E27FC236}">
              <a16:creationId xmlns:a16="http://schemas.microsoft.com/office/drawing/2014/main" id="{00000000-0008-0000-0000-00003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0" name="Text Box 572">
          <a:extLst>
            <a:ext uri="{FF2B5EF4-FFF2-40B4-BE49-F238E27FC236}">
              <a16:creationId xmlns:a16="http://schemas.microsoft.com/office/drawing/2014/main" id="{00000000-0008-0000-0000-00003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1" name="Text Box 573">
          <a:extLst>
            <a:ext uri="{FF2B5EF4-FFF2-40B4-BE49-F238E27FC236}">
              <a16:creationId xmlns:a16="http://schemas.microsoft.com/office/drawing/2014/main" id="{00000000-0008-0000-0000-00003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2" name="Text Box 574">
          <a:extLst>
            <a:ext uri="{FF2B5EF4-FFF2-40B4-BE49-F238E27FC236}">
              <a16:creationId xmlns:a16="http://schemas.microsoft.com/office/drawing/2014/main" id="{00000000-0008-0000-0000-00003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3" name="Text Box 575">
          <a:extLst>
            <a:ext uri="{FF2B5EF4-FFF2-40B4-BE49-F238E27FC236}">
              <a16:creationId xmlns:a16="http://schemas.microsoft.com/office/drawing/2014/main" id="{00000000-0008-0000-0000-00003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4" name="Text Box 576">
          <a:extLst>
            <a:ext uri="{FF2B5EF4-FFF2-40B4-BE49-F238E27FC236}">
              <a16:creationId xmlns:a16="http://schemas.microsoft.com/office/drawing/2014/main" id="{00000000-0008-0000-0000-00004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5" name="Text Box 577">
          <a:extLst>
            <a:ext uri="{FF2B5EF4-FFF2-40B4-BE49-F238E27FC236}">
              <a16:creationId xmlns:a16="http://schemas.microsoft.com/office/drawing/2014/main" id="{00000000-0008-0000-0000-00004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6" name="Text Box 578">
          <a:extLst>
            <a:ext uri="{FF2B5EF4-FFF2-40B4-BE49-F238E27FC236}">
              <a16:creationId xmlns:a16="http://schemas.microsoft.com/office/drawing/2014/main" id="{00000000-0008-0000-0000-00004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7" name="Text Box 579">
          <a:extLst>
            <a:ext uri="{FF2B5EF4-FFF2-40B4-BE49-F238E27FC236}">
              <a16:creationId xmlns:a16="http://schemas.microsoft.com/office/drawing/2014/main" id="{00000000-0008-0000-0000-00004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8" name="Text Box 580">
          <a:extLst>
            <a:ext uri="{FF2B5EF4-FFF2-40B4-BE49-F238E27FC236}">
              <a16:creationId xmlns:a16="http://schemas.microsoft.com/office/drawing/2014/main" id="{00000000-0008-0000-0000-00004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49" name="Text Box 581">
          <a:extLst>
            <a:ext uri="{FF2B5EF4-FFF2-40B4-BE49-F238E27FC236}">
              <a16:creationId xmlns:a16="http://schemas.microsoft.com/office/drawing/2014/main" id="{00000000-0008-0000-0000-00004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0" name="Text Box 582">
          <a:extLst>
            <a:ext uri="{FF2B5EF4-FFF2-40B4-BE49-F238E27FC236}">
              <a16:creationId xmlns:a16="http://schemas.microsoft.com/office/drawing/2014/main" id="{00000000-0008-0000-0000-00004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1" name="Text Box 583">
          <a:extLst>
            <a:ext uri="{FF2B5EF4-FFF2-40B4-BE49-F238E27FC236}">
              <a16:creationId xmlns:a16="http://schemas.microsoft.com/office/drawing/2014/main" id="{00000000-0008-0000-0000-00004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2" name="Text Box 584">
          <a:extLst>
            <a:ext uri="{FF2B5EF4-FFF2-40B4-BE49-F238E27FC236}">
              <a16:creationId xmlns:a16="http://schemas.microsoft.com/office/drawing/2014/main" id="{00000000-0008-0000-0000-00004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3" name="Text Box 585">
          <a:extLst>
            <a:ext uri="{FF2B5EF4-FFF2-40B4-BE49-F238E27FC236}">
              <a16:creationId xmlns:a16="http://schemas.microsoft.com/office/drawing/2014/main" id="{00000000-0008-0000-0000-00004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4" name="Text Box 586">
          <a:extLst>
            <a:ext uri="{FF2B5EF4-FFF2-40B4-BE49-F238E27FC236}">
              <a16:creationId xmlns:a16="http://schemas.microsoft.com/office/drawing/2014/main" id="{00000000-0008-0000-0000-00004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5" name="Text Box 587">
          <a:extLst>
            <a:ext uri="{FF2B5EF4-FFF2-40B4-BE49-F238E27FC236}">
              <a16:creationId xmlns:a16="http://schemas.microsoft.com/office/drawing/2014/main" id="{00000000-0008-0000-0000-00004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6" name="Text Box 588">
          <a:extLst>
            <a:ext uri="{FF2B5EF4-FFF2-40B4-BE49-F238E27FC236}">
              <a16:creationId xmlns:a16="http://schemas.microsoft.com/office/drawing/2014/main" id="{00000000-0008-0000-0000-00004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7" name="Text Box 589">
          <a:extLst>
            <a:ext uri="{FF2B5EF4-FFF2-40B4-BE49-F238E27FC236}">
              <a16:creationId xmlns:a16="http://schemas.microsoft.com/office/drawing/2014/main" id="{00000000-0008-0000-0000-00004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8" name="Text Box 590">
          <a:extLst>
            <a:ext uri="{FF2B5EF4-FFF2-40B4-BE49-F238E27FC236}">
              <a16:creationId xmlns:a16="http://schemas.microsoft.com/office/drawing/2014/main" id="{00000000-0008-0000-0000-00004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59" name="Text Box 591">
          <a:extLst>
            <a:ext uri="{FF2B5EF4-FFF2-40B4-BE49-F238E27FC236}">
              <a16:creationId xmlns:a16="http://schemas.microsoft.com/office/drawing/2014/main" id="{00000000-0008-0000-0000-00004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0" name="Text Box 592">
          <a:extLst>
            <a:ext uri="{FF2B5EF4-FFF2-40B4-BE49-F238E27FC236}">
              <a16:creationId xmlns:a16="http://schemas.microsoft.com/office/drawing/2014/main" id="{00000000-0008-0000-0000-00005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1" name="Text Box 593">
          <a:extLst>
            <a:ext uri="{FF2B5EF4-FFF2-40B4-BE49-F238E27FC236}">
              <a16:creationId xmlns:a16="http://schemas.microsoft.com/office/drawing/2014/main" id="{00000000-0008-0000-0000-00005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2" name="Text Box 594">
          <a:extLst>
            <a:ext uri="{FF2B5EF4-FFF2-40B4-BE49-F238E27FC236}">
              <a16:creationId xmlns:a16="http://schemas.microsoft.com/office/drawing/2014/main" id="{00000000-0008-0000-0000-00005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3" name="Text Box 595">
          <a:extLst>
            <a:ext uri="{FF2B5EF4-FFF2-40B4-BE49-F238E27FC236}">
              <a16:creationId xmlns:a16="http://schemas.microsoft.com/office/drawing/2014/main" id="{00000000-0008-0000-0000-00005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4" name="Text Box 596">
          <a:extLst>
            <a:ext uri="{FF2B5EF4-FFF2-40B4-BE49-F238E27FC236}">
              <a16:creationId xmlns:a16="http://schemas.microsoft.com/office/drawing/2014/main" id="{00000000-0008-0000-0000-00005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5" name="Text Box 597">
          <a:extLst>
            <a:ext uri="{FF2B5EF4-FFF2-40B4-BE49-F238E27FC236}">
              <a16:creationId xmlns:a16="http://schemas.microsoft.com/office/drawing/2014/main" id="{00000000-0008-0000-0000-00005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6" name="Text Box 598">
          <a:extLst>
            <a:ext uri="{FF2B5EF4-FFF2-40B4-BE49-F238E27FC236}">
              <a16:creationId xmlns:a16="http://schemas.microsoft.com/office/drawing/2014/main" id="{00000000-0008-0000-0000-00005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7" name="Text Box 599">
          <a:extLst>
            <a:ext uri="{FF2B5EF4-FFF2-40B4-BE49-F238E27FC236}">
              <a16:creationId xmlns:a16="http://schemas.microsoft.com/office/drawing/2014/main" id="{00000000-0008-0000-0000-00005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8" name="Text Box 600">
          <a:extLst>
            <a:ext uri="{FF2B5EF4-FFF2-40B4-BE49-F238E27FC236}">
              <a16:creationId xmlns:a16="http://schemas.microsoft.com/office/drawing/2014/main" id="{00000000-0008-0000-0000-00005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69" name="Text Box 601">
          <a:extLst>
            <a:ext uri="{FF2B5EF4-FFF2-40B4-BE49-F238E27FC236}">
              <a16:creationId xmlns:a16="http://schemas.microsoft.com/office/drawing/2014/main" id="{00000000-0008-0000-0000-00005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0" name="Text Box 602">
          <a:extLst>
            <a:ext uri="{FF2B5EF4-FFF2-40B4-BE49-F238E27FC236}">
              <a16:creationId xmlns:a16="http://schemas.microsoft.com/office/drawing/2014/main" id="{00000000-0008-0000-0000-00005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1" name="Text Box 603">
          <a:extLst>
            <a:ext uri="{FF2B5EF4-FFF2-40B4-BE49-F238E27FC236}">
              <a16:creationId xmlns:a16="http://schemas.microsoft.com/office/drawing/2014/main" id="{00000000-0008-0000-0000-00005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2" name="Text Box 604">
          <a:extLst>
            <a:ext uri="{FF2B5EF4-FFF2-40B4-BE49-F238E27FC236}">
              <a16:creationId xmlns:a16="http://schemas.microsoft.com/office/drawing/2014/main" id="{00000000-0008-0000-0000-00005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3" name="Text Box 605">
          <a:extLst>
            <a:ext uri="{FF2B5EF4-FFF2-40B4-BE49-F238E27FC236}">
              <a16:creationId xmlns:a16="http://schemas.microsoft.com/office/drawing/2014/main" id="{00000000-0008-0000-0000-00005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4" name="Text Box 606">
          <a:extLst>
            <a:ext uri="{FF2B5EF4-FFF2-40B4-BE49-F238E27FC236}">
              <a16:creationId xmlns:a16="http://schemas.microsoft.com/office/drawing/2014/main" id="{00000000-0008-0000-0000-00005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5" name="Text Box 607">
          <a:extLst>
            <a:ext uri="{FF2B5EF4-FFF2-40B4-BE49-F238E27FC236}">
              <a16:creationId xmlns:a16="http://schemas.microsoft.com/office/drawing/2014/main" id="{00000000-0008-0000-0000-00005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6" name="Text Box 608">
          <a:extLst>
            <a:ext uri="{FF2B5EF4-FFF2-40B4-BE49-F238E27FC236}">
              <a16:creationId xmlns:a16="http://schemas.microsoft.com/office/drawing/2014/main" id="{00000000-0008-0000-0000-00006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7" name="Text Box 609">
          <a:extLst>
            <a:ext uri="{FF2B5EF4-FFF2-40B4-BE49-F238E27FC236}">
              <a16:creationId xmlns:a16="http://schemas.microsoft.com/office/drawing/2014/main" id="{00000000-0008-0000-0000-00006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8" name="Text Box 610">
          <a:extLst>
            <a:ext uri="{FF2B5EF4-FFF2-40B4-BE49-F238E27FC236}">
              <a16:creationId xmlns:a16="http://schemas.microsoft.com/office/drawing/2014/main" id="{00000000-0008-0000-0000-00006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79" name="Text Box 611">
          <a:extLst>
            <a:ext uri="{FF2B5EF4-FFF2-40B4-BE49-F238E27FC236}">
              <a16:creationId xmlns:a16="http://schemas.microsoft.com/office/drawing/2014/main" id="{00000000-0008-0000-0000-00006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0" name="Text Box 612">
          <a:extLst>
            <a:ext uri="{FF2B5EF4-FFF2-40B4-BE49-F238E27FC236}">
              <a16:creationId xmlns:a16="http://schemas.microsoft.com/office/drawing/2014/main" id="{00000000-0008-0000-0000-00006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1" name="Text Box 613">
          <a:extLst>
            <a:ext uri="{FF2B5EF4-FFF2-40B4-BE49-F238E27FC236}">
              <a16:creationId xmlns:a16="http://schemas.microsoft.com/office/drawing/2014/main" id="{00000000-0008-0000-0000-00006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2" name="Text Box 614">
          <a:extLst>
            <a:ext uri="{FF2B5EF4-FFF2-40B4-BE49-F238E27FC236}">
              <a16:creationId xmlns:a16="http://schemas.microsoft.com/office/drawing/2014/main" id="{00000000-0008-0000-0000-00006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3" name="Text Box 615">
          <a:extLst>
            <a:ext uri="{FF2B5EF4-FFF2-40B4-BE49-F238E27FC236}">
              <a16:creationId xmlns:a16="http://schemas.microsoft.com/office/drawing/2014/main" id="{00000000-0008-0000-0000-00006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4" name="Text Box 616">
          <a:extLst>
            <a:ext uri="{FF2B5EF4-FFF2-40B4-BE49-F238E27FC236}">
              <a16:creationId xmlns:a16="http://schemas.microsoft.com/office/drawing/2014/main" id="{00000000-0008-0000-0000-00006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5" name="Text Box 617">
          <a:extLst>
            <a:ext uri="{FF2B5EF4-FFF2-40B4-BE49-F238E27FC236}">
              <a16:creationId xmlns:a16="http://schemas.microsoft.com/office/drawing/2014/main" id="{00000000-0008-0000-0000-00006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6" name="Text Box 618">
          <a:extLst>
            <a:ext uri="{FF2B5EF4-FFF2-40B4-BE49-F238E27FC236}">
              <a16:creationId xmlns:a16="http://schemas.microsoft.com/office/drawing/2014/main" id="{00000000-0008-0000-0000-00006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7" name="Text Box 619">
          <a:extLst>
            <a:ext uri="{FF2B5EF4-FFF2-40B4-BE49-F238E27FC236}">
              <a16:creationId xmlns:a16="http://schemas.microsoft.com/office/drawing/2014/main" id="{00000000-0008-0000-0000-00006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8" name="Text Box 620">
          <a:extLst>
            <a:ext uri="{FF2B5EF4-FFF2-40B4-BE49-F238E27FC236}">
              <a16:creationId xmlns:a16="http://schemas.microsoft.com/office/drawing/2014/main" id="{00000000-0008-0000-0000-00006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89" name="Text Box 621">
          <a:extLst>
            <a:ext uri="{FF2B5EF4-FFF2-40B4-BE49-F238E27FC236}">
              <a16:creationId xmlns:a16="http://schemas.microsoft.com/office/drawing/2014/main" id="{00000000-0008-0000-0000-00006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0" name="Text Box 622">
          <a:extLst>
            <a:ext uri="{FF2B5EF4-FFF2-40B4-BE49-F238E27FC236}">
              <a16:creationId xmlns:a16="http://schemas.microsoft.com/office/drawing/2014/main" id="{00000000-0008-0000-0000-00006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1" name="Text Box 623">
          <a:extLst>
            <a:ext uri="{FF2B5EF4-FFF2-40B4-BE49-F238E27FC236}">
              <a16:creationId xmlns:a16="http://schemas.microsoft.com/office/drawing/2014/main" id="{00000000-0008-0000-0000-00006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2" name="Text Box 624">
          <a:extLst>
            <a:ext uri="{FF2B5EF4-FFF2-40B4-BE49-F238E27FC236}">
              <a16:creationId xmlns:a16="http://schemas.microsoft.com/office/drawing/2014/main" id="{00000000-0008-0000-0000-00007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3" name="Text Box 625">
          <a:extLst>
            <a:ext uri="{FF2B5EF4-FFF2-40B4-BE49-F238E27FC236}">
              <a16:creationId xmlns:a16="http://schemas.microsoft.com/office/drawing/2014/main" id="{00000000-0008-0000-0000-00007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4" name="Text Box 626">
          <a:extLst>
            <a:ext uri="{FF2B5EF4-FFF2-40B4-BE49-F238E27FC236}">
              <a16:creationId xmlns:a16="http://schemas.microsoft.com/office/drawing/2014/main" id="{00000000-0008-0000-0000-00007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5" name="Text Box 627">
          <a:extLst>
            <a:ext uri="{FF2B5EF4-FFF2-40B4-BE49-F238E27FC236}">
              <a16:creationId xmlns:a16="http://schemas.microsoft.com/office/drawing/2014/main" id="{00000000-0008-0000-0000-00007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6" name="Text Box 628">
          <a:extLst>
            <a:ext uri="{FF2B5EF4-FFF2-40B4-BE49-F238E27FC236}">
              <a16:creationId xmlns:a16="http://schemas.microsoft.com/office/drawing/2014/main" id="{00000000-0008-0000-0000-00007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7" name="Text Box 629">
          <a:extLst>
            <a:ext uri="{FF2B5EF4-FFF2-40B4-BE49-F238E27FC236}">
              <a16:creationId xmlns:a16="http://schemas.microsoft.com/office/drawing/2014/main" id="{00000000-0008-0000-0000-00007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8" name="Text Box 630">
          <a:extLst>
            <a:ext uri="{FF2B5EF4-FFF2-40B4-BE49-F238E27FC236}">
              <a16:creationId xmlns:a16="http://schemas.microsoft.com/office/drawing/2014/main" id="{00000000-0008-0000-0000-00007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399" name="Text Box 631">
          <a:extLst>
            <a:ext uri="{FF2B5EF4-FFF2-40B4-BE49-F238E27FC236}">
              <a16:creationId xmlns:a16="http://schemas.microsoft.com/office/drawing/2014/main" id="{00000000-0008-0000-0000-00007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0" name="Text Box 632">
          <a:extLst>
            <a:ext uri="{FF2B5EF4-FFF2-40B4-BE49-F238E27FC236}">
              <a16:creationId xmlns:a16="http://schemas.microsoft.com/office/drawing/2014/main" id="{00000000-0008-0000-0000-00007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1" name="Text Box 633">
          <a:extLst>
            <a:ext uri="{FF2B5EF4-FFF2-40B4-BE49-F238E27FC236}">
              <a16:creationId xmlns:a16="http://schemas.microsoft.com/office/drawing/2014/main" id="{00000000-0008-0000-0000-00007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2" name="Text Box 634">
          <a:extLst>
            <a:ext uri="{FF2B5EF4-FFF2-40B4-BE49-F238E27FC236}">
              <a16:creationId xmlns:a16="http://schemas.microsoft.com/office/drawing/2014/main" id="{00000000-0008-0000-0000-00007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3" name="Text Box 635">
          <a:extLst>
            <a:ext uri="{FF2B5EF4-FFF2-40B4-BE49-F238E27FC236}">
              <a16:creationId xmlns:a16="http://schemas.microsoft.com/office/drawing/2014/main" id="{00000000-0008-0000-0000-00007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4" name="Text Box 636">
          <a:extLst>
            <a:ext uri="{FF2B5EF4-FFF2-40B4-BE49-F238E27FC236}">
              <a16:creationId xmlns:a16="http://schemas.microsoft.com/office/drawing/2014/main" id="{00000000-0008-0000-0000-00007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5" name="Text Box 637">
          <a:extLst>
            <a:ext uri="{FF2B5EF4-FFF2-40B4-BE49-F238E27FC236}">
              <a16:creationId xmlns:a16="http://schemas.microsoft.com/office/drawing/2014/main" id="{00000000-0008-0000-0000-00007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6" name="Text Box 638">
          <a:extLst>
            <a:ext uri="{FF2B5EF4-FFF2-40B4-BE49-F238E27FC236}">
              <a16:creationId xmlns:a16="http://schemas.microsoft.com/office/drawing/2014/main" id="{00000000-0008-0000-0000-00007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7" name="Text Box 639">
          <a:extLst>
            <a:ext uri="{FF2B5EF4-FFF2-40B4-BE49-F238E27FC236}">
              <a16:creationId xmlns:a16="http://schemas.microsoft.com/office/drawing/2014/main" id="{00000000-0008-0000-0000-00007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8" name="Text Box 640">
          <a:extLst>
            <a:ext uri="{FF2B5EF4-FFF2-40B4-BE49-F238E27FC236}">
              <a16:creationId xmlns:a16="http://schemas.microsoft.com/office/drawing/2014/main" id="{00000000-0008-0000-0000-00008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09" name="Text Box 641">
          <a:extLst>
            <a:ext uri="{FF2B5EF4-FFF2-40B4-BE49-F238E27FC236}">
              <a16:creationId xmlns:a16="http://schemas.microsoft.com/office/drawing/2014/main" id="{00000000-0008-0000-0000-00008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0" name="Text Box 642">
          <a:extLst>
            <a:ext uri="{FF2B5EF4-FFF2-40B4-BE49-F238E27FC236}">
              <a16:creationId xmlns:a16="http://schemas.microsoft.com/office/drawing/2014/main" id="{00000000-0008-0000-0000-00008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1" name="Text Box 643">
          <a:extLst>
            <a:ext uri="{FF2B5EF4-FFF2-40B4-BE49-F238E27FC236}">
              <a16:creationId xmlns:a16="http://schemas.microsoft.com/office/drawing/2014/main" id="{00000000-0008-0000-0000-00008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2" name="Text Box 644">
          <a:extLst>
            <a:ext uri="{FF2B5EF4-FFF2-40B4-BE49-F238E27FC236}">
              <a16:creationId xmlns:a16="http://schemas.microsoft.com/office/drawing/2014/main" id="{00000000-0008-0000-0000-00008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3" name="Text Box 645">
          <a:extLst>
            <a:ext uri="{FF2B5EF4-FFF2-40B4-BE49-F238E27FC236}">
              <a16:creationId xmlns:a16="http://schemas.microsoft.com/office/drawing/2014/main" id="{00000000-0008-0000-0000-00008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4" name="Text Box 646">
          <a:extLst>
            <a:ext uri="{FF2B5EF4-FFF2-40B4-BE49-F238E27FC236}">
              <a16:creationId xmlns:a16="http://schemas.microsoft.com/office/drawing/2014/main" id="{00000000-0008-0000-0000-00008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5" name="Text Box 647">
          <a:extLst>
            <a:ext uri="{FF2B5EF4-FFF2-40B4-BE49-F238E27FC236}">
              <a16:creationId xmlns:a16="http://schemas.microsoft.com/office/drawing/2014/main" id="{00000000-0008-0000-0000-00008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6" name="Text Box 648">
          <a:extLst>
            <a:ext uri="{FF2B5EF4-FFF2-40B4-BE49-F238E27FC236}">
              <a16:creationId xmlns:a16="http://schemas.microsoft.com/office/drawing/2014/main" id="{00000000-0008-0000-0000-00008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7" name="Text Box 649">
          <a:extLst>
            <a:ext uri="{FF2B5EF4-FFF2-40B4-BE49-F238E27FC236}">
              <a16:creationId xmlns:a16="http://schemas.microsoft.com/office/drawing/2014/main" id="{00000000-0008-0000-0000-00008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8" name="Text Box 650">
          <a:extLst>
            <a:ext uri="{FF2B5EF4-FFF2-40B4-BE49-F238E27FC236}">
              <a16:creationId xmlns:a16="http://schemas.microsoft.com/office/drawing/2014/main" id="{00000000-0008-0000-0000-00008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19" name="Text Box 651">
          <a:extLst>
            <a:ext uri="{FF2B5EF4-FFF2-40B4-BE49-F238E27FC236}">
              <a16:creationId xmlns:a16="http://schemas.microsoft.com/office/drawing/2014/main" id="{00000000-0008-0000-0000-00008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0" name="Text Box 652">
          <a:extLst>
            <a:ext uri="{FF2B5EF4-FFF2-40B4-BE49-F238E27FC236}">
              <a16:creationId xmlns:a16="http://schemas.microsoft.com/office/drawing/2014/main" id="{00000000-0008-0000-0000-00008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1" name="Text Box 653">
          <a:extLst>
            <a:ext uri="{FF2B5EF4-FFF2-40B4-BE49-F238E27FC236}">
              <a16:creationId xmlns:a16="http://schemas.microsoft.com/office/drawing/2014/main" id="{00000000-0008-0000-0000-00008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2" name="Text Box 654">
          <a:extLst>
            <a:ext uri="{FF2B5EF4-FFF2-40B4-BE49-F238E27FC236}">
              <a16:creationId xmlns:a16="http://schemas.microsoft.com/office/drawing/2014/main" id="{00000000-0008-0000-0000-00008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3" name="Text Box 655">
          <a:extLst>
            <a:ext uri="{FF2B5EF4-FFF2-40B4-BE49-F238E27FC236}">
              <a16:creationId xmlns:a16="http://schemas.microsoft.com/office/drawing/2014/main" id="{00000000-0008-0000-0000-00008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4" name="Text Box 656">
          <a:extLst>
            <a:ext uri="{FF2B5EF4-FFF2-40B4-BE49-F238E27FC236}">
              <a16:creationId xmlns:a16="http://schemas.microsoft.com/office/drawing/2014/main" id="{00000000-0008-0000-0000-00009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5" name="Text Box 657">
          <a:extLst>
            <a:ext uri="{FF2B5EF4-FFF2-40B4-BE49-F238E27FC236}">
              <a16:creationId xmlns:a16="http://schemas.microsoft.com/office/drawing/2014/main" id="{00000000-0008-0000-0000-00009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6" name="Text Box 658">
          <a:extLst>
            <a:ext uri="{FF2B5EF4-FFF2-40B4-BE49-F238E27FC236}">
              <a16:creationId xmlns:a16="http://schemas.microsoft.com/office/drawing/2014/main" id="{00000000-0008-0000-0000-00009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7" name="Text Box 659">
          <a:extLst>
            <a:ext uri="{FF2B5EF4-FFF2-40B4-BE49-F238E27FC236}">
              <a16:creationId xmlns:a16="http://schemas.microsoft.com/office/drawing/2014/main" id="{00000000-0008-0000-0000-00009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8" name="Text Box 660">
          <a:extLst>
            <a:ext uri="{FF2B5EF4-FFF2-40B4-BE49-F238E27FC236}">
              <a16:creationId xmlns:a16="http://schemas.microsoft.com/office/drawing/2014/main" id="{00000000-0008-0000-0000-00009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29" name="Text Box 661">
          <a:extLst>
            <a:ext uri="{FF2B5EF4-FFF2-40B4-BE49-F238E27FC236}">
              <a16:creationId xmlns:a16="http://schemas.microsoft.com/office/drawing/2014/main" id="{00000000-0008-0000-0000-00009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0" name="Text Box 662">
          <a:extLst>
            <a:ext uri="{FF2B5EF4-FFF2-40B4-BE49-F238E27FC236}">
              <a16:creationId xmlns:a16="http://schemas.microsoft.com/office/drawing/2014/main" id="{00000000-0008-0000-0000-00009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1" name="Text Box 663">
          <a:extLst>
            <a:ext uri="{FF2B5EF4-FFF2-40B4-BE49-F238E27FC236}">
              <a16:creationId xmlns:a16="http://schemas.microsoft.com/office/drawing/2014/main" id="{00000000-0008-0000-0000-00009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2" name="Text Box 664">
          <a:extLst>
            <a:ext uri="{FF2B5EF4-FFF2-40B4-BE49-F238E27FC236}">
              <a16:creationId xmlns:a16="http://schemas.microsoft.com/office/drawing/2014/main" id="{00000000-0008-0000-0000-00009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3" name="Text Box 665">
          <a:extLst>
            <a:ext uri="{FF2B5EF4-FFF2-40B4-BE49-F238E27FC236}">
              <a16:creationId xmlns:a16="http://schemas.microsoft.com/office/drawing/2014/main" id="{00000000-0008-0000-0000-00009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4" name="Text Box 666">
          <a:extLst>
            <a:ext uri="{FF2B5EF4-FFF2-40B4-BE49-F238E27FC236}">
              <a16:creationId xmlns:a16="http://schemas.microsoft.com/office/drawing/2014/main" id="{00000000-0008-0000-0000-00009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5" name="Text Box 667">
          <a:extLst>
            <a:ext uri="{FF2B5EF4-FFF2-40B4-BE49-F238E27FC236}">
              <a16:creationId xmlns:a16="http://schemas.microsoft.com/office/drawing/2014/main" id="{00000000-0008-0000-0000-00009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6" name="Text Box 668">
          <a:extLst>
            <a:ext uri="{FF2B5EF4-FFF2-40B4-BE49-F238E27FC236}">
              <a16:creationId xmlns:a16="http://schemas.microsoft.com/office/drawing/2014/main" id="{00000000-0008-0000-0000-00009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7" name="Text Box 669">
          <a:extLst>
            <a:ext uri="{FF2B5EF4-FFF2-40B4-BE49-F238E27FC236}">
              <a16:creationId xmlns:a16="http://schemas.microsoft.com/office/drawing/2014/main" id="{00000000-0008-0000-0000-00009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8" name="Text Box 670">
          <a:extLst>
            <a:ext uri="{FF2B5EF4-FFF2-40B4-BE49-F238E27FC236}">
              <a16:creationId xmlns:a16="http://schemas.microsoft.com/office/drawing/2014/main" id="{00000000-0008-0000-0000-00009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39" name="Text Box 671">
          <a:extLst>
            <a:ext uri="{FF2B5EF4-FFF2-40B4-BE49-F238E27FC236}">
              <a16:creationId xmlns:a16="http://schemas.microsoft.com/office/drawing/2014/main" id="{00000000-0008-0000-0000-00009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0" name="Text Box 672">
          <a:extLst>
            <a:ext uri="{FF2B5EF4-FFF2-40B4-BE49-F238E27FC236}">
              <a16:creationId xmlns:a16="http://schemas.microsoft.com/office/drawing/2014/main" id="{00000000-0008-0000-0000-0000A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1" name="Text Box 673">
          <a:extLst>
            <a:ext uri="{FF2B5EF4-FFF2-40B4-BE49-F238E27FC236}">
              <a16:creationId xmlns:a16="http://schemas.microsoft.com/office/drawing/2014/main" id="{00000000-0008-0000-0000-0000A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2" name="Text Box 674">
          <a:extLst>
            <a:ext uri="{FF2B5EF4-FFF2-40B4-BE49-F238E27FC236}">
              <a16:creationId xmlns:a16="http://schemas.microsoft.com/office/drawing/2014/main" id="{00000000-0008-0000-0000-0000A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3" name="Text Box 675">
          <a:extLst>
            <a:ext uri="{FF2B5EF4-FFF2-40B4-BE49-F238E27FC236}">
              <a16:creationId xmlns:a16="http://schemas.microsoft.com/office/drawing/2014/main" id="{00000000-0008-0000-0000-0000A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4" name="Text Box 676">
          <a:extLst>
            <a:ext uri="{FF2B5EF4-FFF2-40B4-BE49-F238E27FC236}">
              <a16:creationId xmlns:a16="http://schemas.microsoft.com/office/drawing/2014/main" id="{00000000-0008-0000-0000-0000A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5" name="Text Box 677">
          <a:extLst>
            <a:ext uri="{FF2B5EF4-FFF2-40B4-BE49-F238E27FC236}">
              <a16:creationId xmlns:a16="http://schemas.microsoft.com/office/drawing/2014/main" id="{00000000-0008-0000-0000-0000A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6" name="Text Box 678">
          <a:extLst>
            <a:ext uri="{FF2B5EF4-FFF2-40B4-BE49-F238E27FC236}">
              <a16:creationId xmlns:a16="http://schemas.microsoft.com/office/drawing/2014/main" id="{00000000-0008-0000-0000-0000A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7" name="Text Box 679">
          <a:extLst>
            <a:ext uri="{FF2B5EF4-FFF2-40B4-BE49-F238E27FC236}">
              <a16:creationId xmlns:a16="http://schemas.microsoft.com/office/drawing/2014/main" id="{00000000-0008-0000-0000-0000A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8" name="Text Box 680">
          <a:extLst>
            <a:ext uri="{FF2B5EF4-FFF2-40B4-BE49-F238E27FC236}">
              <a16:creationId xmlns:a16="http://schemas.microsoft.com/office/drawing/2014/main" id="{00000000-0008-0000-0000-0000A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49" name="Text Box 681">
          <a:extLst>
            <a:ext uri="{FF2B5EF4-FFF2-40B4-BE49-F238E27FC236}">
              <a16:creationId xmlns:a16="http://schemas.microsoft.com/office/drawing/2014/main" id="{00000000-0008-0000-0000-0000A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0" name="Text Box 682">
          <a:extLst>
            <a:ext uri="{FF2B5EF4-FFF2-40B4-BE49-F238E27FC236}">
              <a16:creationId xmlns:a16="http://schemas.microsoft.com/office/drawing/2014/main" id="{00000000-0008-0000-0000-0000A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1" name="Text Box 683">
          <a:extLst>
            <a:ext uri="{FF2B5EF4-FFF2-40B4-BE49-F238E27FC236}">
              <a16:creationId xmlns:a16="http://schemas.microsoft.com/office/drawing/2014/main" id="{00000000-0008-0000-0000-0000A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2" name="Text Box 684">
          <a:extLst>
            <a:ext uri="{FF2B5EF4-FFF2-40B4-BE49-F238E27FC236}">
              <a16:creationId xmlns:a16="http://schemas.microsoft.com/office/drawing/2014/main" id="{00000000-0008-0000-0000-0000A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3" name="Text Box 685">
          <a:extLst>
            <a:ext uri="{FF2B5EF4-FFF2-40B4-BE49-F238E27FC236}">
              <a16:creationId xmlns:a16="http://schemas.microsoft.com/office/drawing/2014/main" id="{00000000-0008-0000-0000-0000A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4" name="Text Box 686">
          <a:extLst>
            <a:ext uri="{FF2B5EF4-FFF2-40B4-BE49-F238E27FC236}">
              <a16:creationId xmlns:a16="http://schemas.microsoft.com/office/drawing/2014/main" id="{00000000-0008-0000-0000-0000A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5" name="Text Box 687">
          <a:extLst>
            <a:ext uri="{FF2B5EF4-FFF2-40B4-BE49-F238E27FC236}">
              <a16:creationId xmlns:a16="http://schemas.microsoft.com/office/drawing/2014/main" id="{00000000-0008-0000-0000-0000A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6" name="Text Box 688">
          <a:extLst>
            <a:ext uri="{FF2B5EF4-FFF2-40B4-BE49-F238E27FC236}">
              <a16:creationId xmlns:a16="http://schemas.microsoft.com/office/drawing/2014/main" id="{00000000-0008-0000-0000-0000B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7" name="Text Box 689">
          <a:extLst>
            <a:ext uri="{FF2B5EF4-FFF2-40B4-BE49-F238E27FC236}">
              <a16:creationId xmlns:a16="http://schemas.microsoft.com/office/drawing/2014/main" id="{00000000-0008-0000-0000-0000B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8" name="Text Box 690">
          <a:extLst>
            <a:ext uri="{FF2B5EF4-FFF2-40B4-BE49-F238E27FC236}">
              <a16:creationId xmlns:a16="http://schemas.microsoft.com/office/drawing/2014/main" id="{00000000-0008-0000-0000-0000B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59" name="Text Box 691">
          <a:extLst>
            <a:ext uri="{FF2B5EF4-FFF2-40B4-BE49-F238E27FC236}">
              <a16:creationId xmlns:a16="http://schemas.microsoft.com/office/drawing/2014/main" id="{00000000-0008-0000-0000-0000B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0" name="Text Box 692">
          <a:extLst>
            <a:ext uri="{FF2B5EF4-FFF2-40B4-BE49-F238E27FC236}">
              <a16:creationId xmlns:a16="http://schemas.microsoft.com/office/drawing/2014/main" id="{00000000-0008-0000-0000-0000B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1" name="Text Box 693">
          <a:extLst>
            <a:ext uri="{FF2B5EF4-FFF2-40B4-BE49-F238E27FC236}">
              <a16:creationId xmlns:a16="http://schemas.microsoft.com/office/drawing/2014/main" id="{00000000-0008-0000-0000-0000B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2" name="Text Box 694">
          <a:extLst>
            <a:ext uri="{FF2B5EF4-FFF2-40B4-BE49-F238E27FC236}">
              <a16:creationId xmlns:a16="http://schemas.microsoft.com/office/drawing/2014/main" id="{00000000-0008-0000-0000-0000B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3" name="Text Box 695">
          <a:extLst>
            <a:ext uri="{FF2B5EF4-FFF2-40B4-BE49-F238E27FC236}">
              <a16:creationId xmlns:a16="http://schemas.microsoft.com/office/drawing/2014/main" id="{00000000-0008-0000-0000-0000B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4" name="Text Box 696">
          <a:extLst>
            <a:ext uri="{FF2B5EF4-FFF2-40B4-BE49-F238E27FC236}">
              <a16:creationId xmlns:a16="http://schemas.microsoft.com/office/drawing/2014/main" id="{00000000-0008-0000-0000-0000B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5" name="Text Box 697">
          <a:extLst>
            <a:ext uri="{FF2B5EF4-FFF2-40B4-BE49-F238E27FC236}">
              <a16:creationId xmlns:a16="http://schemas.microsoft.com/office/drawing/2014/main" id="{00000000-0008-0000-0000-0000B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6" name="Text Box 698">
          <a:extLst>
            <a:ext uri="{FF2B5EF4-FFF2-40B4-BE49-F238E27FC236}">
              <a16:creationId xmlns:a16="http://schemas.microsoft.com/office/drawing/2014/main" id="{00000000-0008-0000-0000-0000B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7" name="Text Box 699">
          <a:extLst>
            <a:ext uri="{FF2B5EF4-FFF2-40B4-BE49-F238E27FC236}">
              <a16:creationId xmlns:a16="http://schemas.microsoft.com/office/drawing/2014/main" id="{00000000-0008-0000-0000-0000B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8" name="Text Box 700">
          <a:extLst>
            <a:ext uri="{FF2B5EF4-FFF2-40B4-BE49-F238E27FC236}">
              <a16:creationId xmlns:a16="http://schemas.microsoft.com/office/drawing/2014/main" id="{00000000-0008-0000-0000-0000B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69" name="Text Box 701">
          <a:extLst>
            <a:ext uri="{FF2B5EF4-FFF2-40B4-BE49-F238E27FC236}">
              <a16:creationId xmlns:a16="http://schemas.microsoft.com/office/drawing/2014/main" id="{00000000-0008-0000-0000-0000B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0" name="Text Box 702">
          <a:extLst>
            <a:ext uri="{FF2B5EF4-FFF2-40B4-BE49-F238E27FC236}">
              <a16:creationId xmlns:a16="http://schemas.microsoft.com/office/drawing/2014/main" id="{00000000-0008-0000-0000-0000B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1" name="Text Box 703">
          <a:extLst>
            <a:ext uri="{FF2B5EF4-FFF2-40B4-BE49-F238E27FC236}">
              <a16:creationId xmlns:a16="http://schemas.microsoft.com/office/drawing/2014/main" id="{00000000-0008-0000-0000-0000B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2" name="Text Box 704">
          <a:extLst>
            <a:ext uri="{FF2B5EF4-FFF2-40B4-BE49-F238E27FC236}">
              <a16:creationId xmlns:a16="http://schemas.microsoft.com/office/drawing/2014/main" id="{00000000-0008-0000-0000-0000C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3" name="Text Box 705">
          <a:extLst>
            <a:ext uri="{FF2B5EF4-FFF2-40B4-BE49-F238E27FC236}">
              <a16:creationId xmlns:a16="http://schemas.microsoft.com/office/drawing/2014/main" id="{00000000-0008-0000-0000-0000C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4" name="Text Box 706">
          <a:extLst>
            <a:ext uri="{FF2B5EF4-FFF2-40B4-BE49-F238E27FC236}">
              <a16:creationId xmlns:a16="http://schemas.microsoft.com/office/drawing/2014/main" id="{00000000-0008-0000-0000-0000C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5" name="Text Box 707">
          <a:extLst>
            <a:ext uri="{FF2B5EF4-FFF2-40B4-BE49-F238E27FC236}">
              <a16:creationId xmlns:a16="http://schemas.microsoft.com/office/drawing/2014/main" id="{00000000-0008-0000-0000-0000C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6" name="Text Box 708">
          <a:extLst>
            <a:ext uri="{FF2B5EF4-FFF2-40B4-BE49-F238E27FC236}">
              <a16:creationId xmlns:a16="http://schemas.microsoft.com/office/drawing/2014/main" id="{00000000-0008-0000-0000-0000C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7" name="Text Box 709">
          <a:extLst>
            <a:ext uri="{FF2B5EF4-FFF2-40B4-BE49-F238E27FC236}">
              <a16:creationId xmlns:a16="http://schemas.microsoft.com/office/drawing/2014/main" id="{00000000-0008-0000-0000-0000C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8" name="Text Box 710">
          <a:extLst>
            <a:ext uri="{FF2B5EF4-FFF2-40B4-BE49-F238E27FC236}">
              <a16:creationId xmlns:a16="http://schemas.microsoft.com/office/drawing/2014/main" id="{00000000-0008-0000-0000-0000C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79" name="Text Box 711">
          <a:extLst>
            <a:ext uri="{FF2B5EF4-FFF2-40B4-BE49-F238E27FC236}">
              <a16:creationId xmlns:a16="http://schemas.microsoft.com/office/drawing/2014/main" id="{00000000-0008-0000-0000-0000C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0" name="Text Box 712">
          <a:extLst>
            <a:ext uri="{FF2B5EF4-FFF2-40B4-BE49-F238E27FC236}">
              <a16:creationId xmlns:a16="http://schemas.microsoft.com/office/drawing/2014/main" id="{00000000-0008-0000-0000-0000C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1" name="Text Box 713">
          <a:extLst>
            <a:ext uri="{FF2B5EF4-FFF2-40B4-BE49-F238E27FC236}">
              <a16:creationId xmlns:a16="http://schemas.microsoft.com/office/drawing/2014/main" id="{00000000-0008-0000-0000-0000C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2" name="Text Box 714">
          <a:extLst>
            <a:ext uri="{FF2B5EF4-FFF2-40B4-BE49-F238E27FC236}">
              <a16:creationId xmlns:a16="http://schemas.microsoft.com/office/drawing/2014/main" id="{00000000-0008-0000-0000-0000C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3" name="Text Box 715">
          <a:extLst>
            <a:ext uri="{FF2B5EF4-FFF2-40B4-BE49-F238E27FC236}">
              <a16:creationId xmlns:a16="http://schemas.microsoft.com/office/drawing/2014/main" id="{00000000-0008-0000-0000-0000C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4" name="Text Box 716">
          <a:extLst>
            <a:ext uri="{FF2B5EF4-FFF2-40B4-BE49-F238E27FC236}">
              <a16:creationId xmlns:a16="http://schemas.microsoft.com/office/drawing/2014/main" id="{00000000-0008-0000-0000-0000C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5" name="Text Box 717">
          <a:extLst>
            <a:ext uri="{FF2B5EF4-FFF2-40B4-BE49-F238E27FC236}">
              <a16:creationId xmlns:a16="http://schemas.microsoft.com/office/drawing/2014/main" id="{00000000-0008-0000-0000-0000C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6" name="Text Box 718">
          <a:extLst>
            <a:ext uri="{FF2B5EF4-FFF2-40B4-BE49-F238E27FC236}">
              <a16:creationId xmlns:a16="http://schemas.microsoft.com/office/drawing/2014/main" id="{00000000-0008-0000-0000-0000C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7" name="Text Box 719">
          <a:extLst>
            <a:ext uri="{FF2B5EF4-FFF2-40B4-BE49-F238E27FC236}">
              <a16:creationId xmlns:a16="http://schemas.microsoft.com/office/drawing/2014/main" id="{00000000-0008-0000-0000-0000C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8" name="Text Box 720">
          <a:extLst>
            <a:ext uri="{FF2B5EF4-FFF2-40B4-BE49-F238E27FC236}">
              <a16:creationId xmlns:a16="http://schemas.microsoft.com/office/drawing/2014/main" id="{00000000-0008-0000-0000-0000D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89" name="Text Box 721">
          <a:extLst>
            <a:ext uri="{FF2B5EF4-FFF2-40B4-BE49-F238E27FC236}">
              <a16:creationId xmlns:a16="http://schemas.microsoft.com/office/drawing/2014/main" id="{00000000-0008-0000-0000-0000D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0" name="Text Box 722">
          <a:extLst>
            <a:ext uri="{FF2B5EF4-FFF2-40B4-BE49-F238E27FC236}">
              <a16:creationId xmlns:a16="http://schemas.microsoft.com/office/drawing/2014/main" id="{00000000-0008-0000-0000-0000D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1" name="Text Box 723">
          <a:extLst>
            <a:ext uri="{FF2B5EF4-FFF2-40B4-BE49-F238E27FC236}">
              <a16:creationId xmlns:a16="http://schemas.microsoft.com/office/drawing/2014/main" id="{00000000-0008-0000-0000-0000D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2" name="Text Box 724">
          <a:extLst>
            <a:ext uri="{FF2B5EF4-FFF2-40B4-BE49-F238E27FC236}">
              <a16:creationId xmlns:a16="http://schemas.microsoft.com/office/drawing/2014/main" id="{00000000-0008-0000-0000-0000D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3" name="Text Box 725">
          <a:extLst>
            <a:ext uri="{FF2B5EF4-FFF2-40B4-BE49-F238E27FC236}">
              <a16:creationId xmlns:a16="http://schemas.microsoft.com/office/drawing/2014/main" id="{00000000-0008-0000-0000-0000D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4" name="Text Box 726">
          <a:extLst>
            <a:ext uri="{FF2B5EF4-FFF2-40B4-BE49-F238E27FC236}">
              <a16:creationId xmlns:a16="http://schemas.microsoft.com/office/drawing/2014/main" id="{00000000-0008-0000-0000-0000D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5" name="Text Box 727">
          <a:extLst>
            <a:ext uri="{FF2B5EF4-FFF2-40B4-BE49-F238E27FC236}">
              <a16:creationId xmlns:a16="http://schemas.microsoft.com/office/drawing/2014/main" id="{00000000-0008-0000-0000-0000D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6" name="Text Box 728">
          <a:extLst>
            <a:ext uri="{FF2B5EF4-FFF2-40B4-BE49-F238E27FC236}">
              <a16:creationId xmlns:a16="http://schemas.microsoft.com/office/drawing/2014/main" id="{00000000-0008-0000-0000-0000D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7" name="Text Box 729">
          <a:extLst>
            <a:ext uri="{FF2B5EF4-FFF2-40B4-BE49-F238E27FC236}">
              <a16:creationId xmlns:a16="http://schemas.microsoft.com/office/drawing/2014/main" id="{00000000-0008-0000-0000-0000D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8" name="Text Box 730">
          <a:extLst>
            <a:ext uri="{FF2B5EF4-FFF2-40B4-BE49-F238E27FC236}">
              <a16:creationId xmlns:a16="http://schemas.microsoft.com/office/drawing/2014/main" id="{00000000-0008-0000-0000-0000D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499" name="Text Box 731">
          <a:extLst>
            <a:ext uri="{FF2B5EF4-FFF2-40B4-BE49-F238E27FC236}">
              <a16:creationId xmlns:a16="http://schemas.microsoft.com/office/drawing/2014/main" id="{00000000-0008-0000-0000-0000D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0" name="Text Box 732">
          <a:extLst>
            <a:ext uri="{FF2B5EF4-FFF2-40B4-BE49-F238E27FC236}">
              <a16:creationId xmlns:a16="http://schemas.microsoft.com/office/drawing/2014/main" id="{00000000-0008-0000-0000-0000D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1" name="Text Box 733">
          <a:extLst>
            <a:ext uri="{FF2B5EF4-FFF2-40B4-BE49-F238E27FC236}">
              <a16:creationId xmlns:a16="http://schemas.microsoft.com/office/drawing/2014/main" id="{00000000-0008-0000-0000-0000D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2" name="Text Box 734">
          <a:extLst>
            <a:ext uri="{FF2B5EF4-FFF2-40B4-BE49-F238E27FC236}">
              <a16:creationId xmlns:a16="http://schemas.microsoft.com/office/drawing/2014/main" id="{00000000-0008-0000-0000-0000D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3" name="Text Box 735">
          <a:extLst>
            <a:ext uri="{FF2B5EF4-FFF2-40B4-BE49-F238E27FC236}">
              <a16:creationId xmlns:a16="http://schemas.microsoft.com/office/drawing/2014/main" id="{00000000-0008-0000-0000-0000D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4" name="Text Box 736">
          <a:extLst>
            <a:ext uri="{FF2B5EF4-FFF2-40B4-BE49-F238E27FC236}">
              <a16:creationId xmlns:a16="http://schemas.microsoft.com/office/drawing/2014/main" id="{00000000-0008-0000-0000-0000E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5" name="Text Box 737">
          <a:extLst>
            <a:ext uri="{FF2B5EF4-FFF2-40B4-BE49-F238E27FC236}">
              <a16:creationId xmlns:a16="http://schemas.microsoft.com/office/drawing/2014/main" id="{00000000-0008-0000-0000-0000E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6" name="Text Box 738">
          <a:extLst>
            <a:ext uri="{FF2B5EF4-FFF2-40B4-BE49-F238E27FC236}">
              <a16:creationId xmlns:a16="http://schemas.microsoft.com/office/drawing/2014/main" id="{00000000-0008-0000-0000-0000E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7" name="Text Box 739">
          <a:extLst>
            <a:ext uri="{FF2B5EF4-FFF2-40B4-BE49-F238E27FC236}">
              <a16:creationId xmlns:a16="http://schemas.microsoft.com/office/drawing/2014/main" id="{00000000-0008-0000-0000-0000E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8" name="Text Box 740">
          <a:extLst>
            <a:ext uri="{FF2B5EF4-FFF2-40B4-BE49-F238E27FC236}">
              <a16:creationId xmlns:a16="http://schemas.microsoft.com/office/drawing/2014/main" id="{00000000-0008-0000-0000-0000E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09" name="Text Box 741">
          <a:extLst>
            <a:ext uri="{FF2B5EF4-FFF2-40B4-BE49-F238E27FC236}">
              <a16:creationId xmlns:a16="http://schemas.microsoft.com/office/drawing/2014/main" id="{00000000-0008-0000-0000-0000E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0" name="Text Box 742">
          <a:extLst>
            <a:ext uri="{FF2B5EF4-FFF2-40B4-BE49-F238E27FC236}">
              <a16:creationId xmlns:a16="http://schemas.microsoft.com/office/drawing/2014/main" id="{00000000-0008-0000-0000-0000E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1" name="Text Box 743">
          <a:extLst>
            <a:ext uri="{FF2B5EF4-FFF2-40B4-BE49-F238E27FC236}">
              <a16:creationId xmlns:a16="http://schemas.microsoft.com/office/drawing/2014/main" id="{00000000-0008-0000-0000-0000E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2" name="Text Box 744">
          <a:extLst>
            <a:ext uri="{FF2B5EF4-FFF2-40B4-BE49-F238E27FC236}">
              <a16:creationId xmlns:a16="http://schemas.microsoft.com/office/drawing/2014/main" id="{00000000-0008-0000-0000-0000E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3" name="Text Box 745">
          <a:extLst>
            <a:ext uri="{FF2B5EF4-FFF2-40B4-BE49-F238E27FC236}">
              <a16:creationId xmlns:a16="http://schemas.microsoft.com/office/drawing/2014/main" id="{00000000-0008-0000-0000-0000E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4" name="Text Box 746">
          <a:extLst>
            <a:ext uri="{FF2B5EF4-FFF2-40B4-BE49-F238E27FC236}">
              <a16:creationId xmlns:a16="http://schemas.microsoft.com/office/drawing/2014/main" id="{00000000-0008-0000-0000-0000E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5" name="Text Box 747">
          <a:extLst>
            <a:ext uri="{FF2B5EF4-FFF2-40B4-BE49-F238E27FC236}">
              <a16:creationId xmlns:a16="http://schemas.microsoft.com/office/drawing/2014/main" id="{00000000-0008-0000-0000-0000E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6" name="Text Box 748">
          <a:extLst>
            <a:ext uri="{FF2B5EF4-FFF2-40B4-BE49-F238E27FC236}">
              <a16:creationId xmlns:a16="http://schemas.microsoft.com/office/drawing/2014/main" id="{00000000-0008-0000-0000-0000E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7" name="Text Box 749">
          <a:extLst>
            <a:ext uri="{FF2B5EF4-FFF2-40B4-BE49-F238E27FC236}">
              <a16:creationId xmlns:a16="http://schemas.microsoft.com/office/drawing/2014/main" id="{00000000-0008-0000-0000-0000E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8" name="Text Box 750">
          <a:extLst>
            <a:ext uri="{FF2B5EF4-FFF2-40B4-BE49-F238E27FC236}">
              <a16:creationId xmlns:a16="http://schemas.microsoft.com/office/drawing/2014/main" id="{00000000-0008-0000-0000-0000E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19" name="Text Box 751">
          <a:extLst>
            <a:ext uri="{FF2B5EF4-FFF2-40B4-BE49-F238E27FC236}">
              <a16:creationId xmlns:a16="http://schemas.microsoft.com/office/drawing/2014/main" id="{00000000-0008-0000-0000-0000E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0" name="Text Box 752">
          <a:extLst>
            <a:ext uri="{FF2B5EF4-FFF2-40B4-BE49-F238E27FC236}">
              <a16:creationId xmlns:a16="http://schemas.microsoft.com/office/drawing/2014/main" id="{00000000-0008-0000-0000-0000F0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1" name="Text Box 753">
          <a:extLst>
            <a:ext uri="{FF2B5EF4-FFF2-40B4-BE49-F238E27FC236}">
              <a16:creationId xmlns:a16="http://schemas.microsoft.com/office/drawing/2014/main" id="{00000000-0008-0000-0000-0000F1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2" name="Text Box 754">
          <a:extLst>
            <a:ext uri="{FF2B5EF4-FFF2-40B4-BE49-F238E27FC236}">
              <a16:creationId xmlns:a16="http://schemas.microsoft.com/office/drawing/2014/main" id="{00000000-0008-0000-0000-0000F2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3" name="Text Box 755">
          <a:extLst>
            <a:ext uri="{FF2B5EF4-FFF2-40B4-BE49-F238E27FC236}">
              <a16:creationId xmlns:a16="http://schemas.microsoft.com/office/drawing/2014/main" id="{00000000-0008-0000-0000-0000F3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4" name="Text Box 756">
          <a:extLst>
            <a:ext uri="{FF2B5EF4-FFF2-40B4-BE49-F238E27FC236}">
              <a16:creationId xmlns:a16="http://schemas.microsoft.com/office/drawing/2014/main" id="{00000000-0008-0000-0000-0000F4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5" name="Text Box 757">
          <a:extLst>
            <a:ext uri="{FF2B5EF4-FFF2-40B4-BE49-F238E27FC236}">
              <a16:creationId xmlns:a16="http://schemas.microsoft.com/office/drawing/2014/main" id="{00000000-0008-0000-0000-0000F5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6" name="Text Box 758">
          <a:extLst>
            <a:ext uri="{FF2B5EF4-FFF2-40B4-BE49-F238E27FC236}">
              <a16:creationId xmlns:a16="http://schemas.microsoft.com/office/drawing/2014/main" id="{00000000-0008-0000-0000-0000F6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7" name="Text Box 759">
          <a:extLst>
            <a:ext uri="{FF2B5EF4-FFF2-40B4-BE49-F238E27FC236}">
              <a16:creationId xmlns:a16="http://schemas.microsoft.com/office/drawing/2014/main" id="{00000000-0008-0000-0000-0000F7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8" name="Text Box 760">
          <a:extLst>
            <a:ext uri="{FF2B5EF4-FFF2-40B4-BE49-F238E27FC236}">
              <a16:creationId xmlns:a16="http://schemas.microsoft.com/office/drawing/2014/main" id="{00000000-0008-0000-0000-0000F8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29" name="Text Box 761">
          <a:extLst>
            <a:ext uri="{FF2B5EF4-FFF2-40B4-BE49-F238E27FC236}">
              <a16:creationId xmlns:a16="http://schemas.microsoft.com/office/drawing/2014/main" id="{00000000-0008-0000-0000-0000F9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0" name="Text Box 762">
          <a:extLst>
            <a:ext uri="{FF2B5EF4-FFF2-40B4-BE49-F238E27FC236}">
              <a16:creationId xmlns:a16="http://schemas.microsoft.com/office/drawing/2014/main" id="{00000000-0008-0000-0000-0000FA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1" name="Text Box 763">
          <a:extLst>
            <a:ext uri="{FF2B5EF4-FFF2-40B4-BE49-F238E27FC236}">
              <a16:creationId xmlns:a16="http://schemas.microsoft.com/office/drawing/2014/main" id="{00000000-0008-0000-0000-0000FB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2" name="Text Box 764">
          <a:extLst>
            <a:ext uri="{FF2B5EF4-FFF2-40B4-BE49-F238E27FC236}">
              <a16:creationId xmlns:a16="http://schemas.microsoft.com/office/drawing/2014/main" id="{00000000-0008-0000-0000-0000FC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3" name="Text Box 765">
          <a:extLst>
            <a:ext uri="{FF2B5EF4-FFF2-40B4-BE49-F238E27FC236}">
              <a16:creationId xmlns:a16="http://schemas.microsoft.com/office/drawing/2014/main" id="{00000000-0008-0000-0000-0000FD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4" name="Text Box 766">
          <a:extLst>
            <a:ext uri="{FF2B5EF4-FFF2-40B4-BE49-F238E27FC236}">
              <a16:creationId xmlns:a16="http://schemas.microsoft.com/office/drawing/2014/main" id="{00000000-0008-0000-0000-0000FE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5" name="Text Box 767">
          <a:extLst>
            <a:ext uri="{FF2B5EF4-FFF2-40B4-BE49-F238E27FC236}">
              <a16:creationId xmlns:a16="http://schemas.microsoft.com/office/drawing/2014/main" id="{00000000-0008-0000-0000-0000FF05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6" name="Text Box 768">
          <a:extLst>
            <a:ext uri="{FF2B5EF4-FFF2-40B4-BE49-F238E27FC236}">
              <a16:creationId xmlns:a16="http://schemas.microsoft.com/office/drawing/2014/main" id="{00000000-0008-0000-0000-00000006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31</xdr:row>
      <xdr:rowOff>0</xdr:rowOff>
    </xdr:from>
    <xdr:ext cx="104775" cy="188799"/>
    <xdr:sp macro="" textlink="">
      <xdr:nvSpPr>
        <xdr:cNvPr id="1537" name="Text Box 769">
          <a:extLst>
            <a:ext uri="{FF2B5EF4-FFF2-40B4-BE49-F238E27FC236}">
              <a16:creationId xmlns:a16="http://schemas.microsoft.com/office/drawing/2014/main" id="{00000000-0008-0000-0000-000001060000}"/>
            </a:ext>
          </a:extLst>
        </xdr:cNvPr>
        <xdr:cNvSpPr txBox="1">
          <a:spLocks noChangeArrowheads="1"/>
        </xdr:cNvSpPr>
      </xdr:nvSpPr>
      <xdr:spPr bwMode="auto">
        <a:xfrm>
          <a:off x="447675" y="50120550"/>
          <a:ext cx="104775" cy="18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p_04\&#1087;&#1086;&#1083;&#1080;&#1081;&#1095;&#1091;&#1082;\&#1057;&#1074;&#1086;&#1076;&#1082;&#1080;%20&#1079;&#1072;%202002%20&#1075;\&#1092;&#1077;&#1074;&#1088;&#1072;&#1083;&#1100;\28.02%20-%20&#1085;&#1072;&#1083;&#1086;&#1075;&#108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 val="FOREX-DAILY"/>
      <sheetName val="ANALYSIS"/>
      <sheetName val="PLAN"/>
      <sheetName val="Phrase Set"/>
      <sheetName val="Crude Oil Reserves1980-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Обл. сырьев"/>
      <sheetName val="Налоги сыр"/>
      <sheetName val="Форма 1"/>
      <sheetName val="Форма 2"/>
      <sheetName val="Форма 1-НФ"/>
      <sheetName val="Форма 2-НФ"/>
      <sheetName val="Форма 5"/>
      <sheetName val="Форма 6"/>
      <sheetName val="Plan"/>
      <sheetName val="Fakt"/>
      <sheetName val="FaktPred"/>
      <sheetName val="FaktPM"/>
    </sheetNames>
    <sheetDataSet>
      <sheetData sheetId="0">
        <row r="3">
          <cell r="D3">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5"/>
  <sheetViews>
    <sheetView tabSelected="1" view="pageBreakPreview" topLeftCell="C34" zoomScaleNormal="100" zoomScaleSheetLayoutView="100" workbookViewId="0">
      <selection activeCell="L38" sqref="L38"/>
    </sheetView>
  </sheetViews>
  <sheetFormatPr defaultRowHeight="23.25" x14ac:dyDescent="0.35"/>
  <cols>
    <col min="1" max="1" width="10" style="181" customWidth="1"/>
    <col min="2" max="2" width="90.7109375" style="182" customWidth="1"/>
    <col min="3" max="3" width="25.28515625" style="183" customWidth="1"/>
    <col min="4" max="4" width="24" style="183" customWidth="1"/>
    <col min="5" max="5" width="135.85546875" style="16" customWidth="1"/>
    <col min="6" max="6" width="9.140625" style="131"/>
    <col min="7" max="7" width="9.5703125" style="131" customWidth="1"/>
  </cols>
  <sheetData>
    <row r="1" spans="1:7" ht="15" customHeight="1" x14ac:dyDescent="0.25">
      <c r="A1" s="330" t="s">
        <v>559</v>
      </c>
      <c r="B1" s="330"/>
      <c r="C1" s="330"/>
      <c r="D1" s="330"/>
      <c r="E1" s="330"/>
    </row>
    <row r="2" spans="1:7" ht="60" customHeight="1" x14ac:dyDescent="0.25">
      <c r="A2" s="331"/>
      <c r="B2" s="331"/>
      <c r="C2" s="331"/>
      <c r="D2" s="331"/>
      <c r="E2" s="331"/>
    </row>
    <row r="3" spans="1:7" ht="15" customHeight="1" x14ac:dyDescent="0.25">
      <c r="A3" s="332" t="s">
        <v>0</v>
      </c>
      <c r="B3" s="333" t="s">
        <v>1</v>
      </c>
      <c r="C3" s="334" t="s">
        <v>34</v>
      </c>
      <c r="D3" s="334" t="s">
        <v>35</v>
      </c>
      <c r="E3" s="335" t="s">
        <v>2</v>
      </c>
    </row>
    <row r="4" spans="1:7" ht="48.75" customHeight="1" x14ac:dyDescent="0.25">
      <c r="A4" s="332"/>
      <c r="B4" s="333"/>
      <c r="C4" s="334"/>
      <c r="D4" s="334"/>
      <c r="E4" s="335"/>
    </row>
    <row r="5" spans="1:7" ht="46.5" x14ac:dyDescent="0.25">
      <c r="A5" s="19">
        <f>A6+A10+A26+A37</f>
        <v>27</v>
      </c>
      <c r="B5" s="4" t="s">
        <v>69</v>
      </c>
      <c r="C5" s="4">
        <f>C6+C10+C26+C37</f>
        <v>5255124</v>
      </c>
      <c r="D5" s="4">
        <f>D6+D10+D26+D37</f>
        <v>0</v>
      </c>
      <c r="E5" s="5"/>
    </row>
    <row r="6" spans="1:7" s="16" customFormat="1" ht="46.5" x14ac:dyDescent="0.35">
      <c r="A6" s="20">
        <v>3</v>
      </c>
      <c r="B6" s="21" t="s">
        <v>359</v>
      </c>
      <c r="C6" s="12">
        <f>SUM(C7:C9)</f>
        <v>1377</v>
      </c>
      <c r="D6" s="12">
        <f>SUM(D7:D8)</f>
        <v>0</v>
      </c>
      <c r="E6" s="22"/>
      <c r="F6" s="132"/>
      <c r="G6" s="132"/>
    </row>
    <row r="7" spans="1:7" ht="139.5" x14ac:dyDescent="0.25">
      <c r="A7" s="143">
        <v>1</v>
      </c>
      <c r="B7" s="126" t="s">
        <v>70</v>
      </c>
      <c r="C7" s="144">
        <v>335</v>
      </c>
      <c r="D7" s="145"/>
      <c r="E7" s="146" t="s">
        <v>360</v>
      </c>
      <c r="F7"/>
      <c r="G7"/>
    </row>
    <row r="8" spans="1:7" ht="139.5" x14ac:dyDescent="0.25">
      <c r="A8" s="143">
        <v>2</v>
      </c>
      <c r="B8" s="126" t="s">
        <v>71</v>
      </c>
      <c r="C8" s="144">
        <v>475</v>
      </c>
      <c r="D8" s="145"/>
      <c r="E8" s="146" t="s">
        <v>361</v>
      </c>
      <c r="F8"/>
      <c r="G8"/>
    </row>
    <row r="9" spans="1:7" ht="139.5" x14ac:dyDescent="0.25">
      <c r="A9" s="143">
        <v>3</v>
      </c>
      <c r="B9" s="126" t="s">
        <v>142</v>
      </c>
      <c r="C9" s="144">
        <v>567</v>
      </c>
      <c r="D9" s="147"/>
      <c r="E9" s="148" t="s">
        <v>362</v>
      </c>
      <c r="F9"/>
      <c r="G9"/>
    </row>
    <row r="10" spans="1:7" ht="69.75" x14ac:dyDescent="0.25">
      <c r="A10" s="20">
        <v>13</v>
      </c>
      <c r="B10" s="21" t="s">
        <v>363</v>
      </c>
      <c r="C10" s="12">
        <f>SUM(C11:C25)</f>
        <v>1240008</v>
      </c>
      <c r="D10" s="12">
        <f>SUM(D11:D25)</f>
        <v>0</v>
      </c>
      <c r="E10" s="22"/>
      <c r="F10"/>
      <c r="G10"/>
    </row>
    <row r="11" spans="1:7" s="135" customFormat="1" ht="139.5" x14ac:dyDescent="0.3">
      <c r="A11" s="149">
        <v>1</v>
      </c>
      <c r="B11" s="7" t="s">
        <v>318</v>
      </c>
      <c r="C11" s="9">
        <v>307966</v>
      </c>
      <c r="D11" s="9"/>
      <c r="E11" s="140" t="s">
        <v>364</v>
      </c>
    </row>
    <row r="12" spans="1:7" ht="209.25" customHeight="1" x14ac:dyDescent="0.25">
      <c r="A12" s="149">
        <v>2</v>
      </c>
      <c r="B12" s="153" t="s">
        <v>76</v>
      </c>
      <c r="C12" s="154">
        <v>87907</v>
      </c>
      <c r="D12" s="154"/>
      <c r="E12" s="155" t="s">
        <v>365</v>
      </c>
      <c r="F12"/>
      <c r="G12"/>
    </row>
    <row r="13" spans="1:7" ht="91.5" customHeight="1" x14ac:dyDescent="0.25">
      <c r="A13" s="149">
        <v>3</v>
      </c>
      <c r="B13" s="134" t="s">
        <v>152</v>
      </c>
      <c r="C13" s="156">
        <v>79054</v>
      </c>
      <c r="D13" s="157"/>
      <c r="E13" s="137" t="s">
        <v>366</v>
      </c>
      <c r="F13"/>
      <c r="G13"/>
    </row>
    <row r="14" spans="1:7" ht="209.25" x14ac:dyDescent="0.25">
      <c r="A14" s="149">
        <v>4</v>
      </c>
      <c r="B14" s="153" t="s">
        <v>72</v>
      </c>
      <c r="C14" s="154">
        <v>64412</v>
      </c>
      <c r="D14" s="154"/>
      <c r="E14" s="158" t="s">
        <v>367</v>
      </c>
      <c r="F14"/>
      <c r="G14"/>
    </row>
    <row r="15" spans="1:7" ht="206.25" customHeight="1" x14ac:dyDescent="0.25">
      <c r="A15" s="149">
        <v>5</v>
      </c>
      <c r="B15" s="153" t="s">
        <v>74</v>
      </c>
      <c r="C15" s="154">
        <v>37148</v>
      </c>
      <c r="D15" s="154"/>
      <c r="E15" s="159" t="s">
        <v>368</v>
      </c>
      <c r="F15"/>
      <c r="G15"/>
    </row>
    <row r="16" spans="1:7" s="67" customFormat="1" ht="162.75" x14ac:dyDescent="0.35">
      <c r="A16" s="149">
        <v>6</v>
      </c>
      <c r="B16" s="153" t="s">
        <v>369</v>
      </c>
      <c r="C16" s="154">
        <v>42531</v>
      </c>
      <c r="D16" s="154"/>
      <c r="E16" s="155" t="s">
        <v>370</v>
      </c>
      <c r="F16" s="159"/>
    </row>
    <row r="17" spans="1:15" s="67" customFormat="1" ht="168" customHeight="1" x14ac:dyDescent="0.5">
      <c r="A17" s="149">
        <v>7</v>
      </c>
      <c r="B17" s="153" t="s">
        <v>371</v>
      </c>
      <c r="C17" s="154">
        <v>27276</v>
      </c>
      <c r="D17" s="154"/>
      <c r="E17" s="155" t="s">
        <v>372</v>
      </c>
      <c r="F17" s="160"/>
    </row>
    <row r="18" spans="1:15" ht="311.25" customHeight="1" x14ac:dyDescent="0.25">
      <c r="A18" s="149">
        <v>8</v>
      </c>
      <c r="B18" s="150" t="s">
        <v>133</v>
      </c>
      <c r="C18" s="151">
        <v>91230</v>
      </c>
      <c r="D18" s="151"/>
      <c r="E18" s="152" t="s">
        <v>373</v>
      </c>
      <c r="F18"/>
      <c r="G18"/>
    </row>
    <row r="19" spans="1:15" ht="209.25" x14ac:dyDescent="0.25">
      <c r="A19" s="149">
        <v>9</v>
      </c>
      <c r="B19" s="153" t="s">
        <v>73</v>
      </c>
      <c r="C19" s="154">
        <v>24943</v>
      </c>
      <c r="D19" s="154"/>
      <c r="E19" s="158" t="s">
        <v>374</v>
      </c>
      <c r="F19"/>
      <c r="G19"/>
    </row>
    <row r="20" spans="1:15" ht="238.5" customHeight="1" x14ac:dyDescent="0.25">
      <c r="A20" s="149">
        <v>10</v>
      </c>
      <c r="B20" s="150" t="s">
        <v>77</v>
      </c>
      <c r="C20" s="151">
        <v>50329</v>
      </c>
      <c r="D20" s="151"/>
      <c r="E20" s="152" t="s">
        <v>375</v>
      </c>
      <c r="F20"/>
      <c r="G20"/>
    </row>
    <row r="21" spans="1:15" s="228" customFormat="1" ht="101.25" x14ac:dyDescent="0.35">
      <c r="A21" s="149">
        <v>11</v>
      </c>
      <c r="B21" s="320" t="s">
        <v>526</v>
      </c>
      <c r="C21" s="321">
        <v>219383</v>
      </c>
      <c r="D21" s="321"/>
      <c r="E21" s="322" t="s">
        <v>627</v>
      </c>
      <c r="F21" s="281"/>
    </row>
    <row r="22" spans="1:15" s="67" customFormat="1" ht="190.5" customHeight="1" x14ac:dyDescent="0.35">
      <c r="A22" s="149">
        <v>12</v>
      </c>
      <c r="B22" s="320" t="s">
        <v>146</v>
      </c>
      <c r="C22" s="321">
        <v>168588</v>
      </c>
      <c r="D22" s="321"/>
      <c r="E22" s="322" t="s">
        <v>628</v>
      </c>
    </row>
    <row r="23" spans="1:15" ht="279" x14ac:dyDescent="0.25">
      <c r="A23" s="149">
        <v>13</v>
      </c>
      <c r="B23" s="150" t="s">
        <v>79</v>
      </c>
      <c r="C23" s="151">
        <v>1276</v>
      </c>
      <c r="D23" s="151"/>
      <c r="E23" s="152" t="s">
        <v>376</v>
      </c>
      <c r="F23"/>
      <c r="G23"/>
    </row>
    <row r="24" spans="1:15" ht="308.25" customHeight="1" x14ac:dyDescent="0.25">
      <c r="A24" s="149">
        <v>14</v>
      </c>
      <c r="B24" s="150" t="s">
        <v>132</v>
      </c>
      <c r="C24" s="151">
        <v>37465</v>
      </c>
      <c r="D24" s="151"/>
      <c r="E24" s="161" t="s">
        <v>377</v>
      </c>
      <c r="F24"/>
      <c r="G24"/>
    </row>
    <row r="25" spans="1:15" ht="186" x14ac:dyDescent="0.25">
      <c r="A25" s="149">
        <v>15</v>
      </c>
      <c r="B25" s="150" t="s">
        <v>78</v>
      </c>
      <c r="C25" s="151">
        <v>500</v>
      </c>
      <c r="D25" s="151"/>
      <c r="E25" s="152" t="s">
        <v>378</v>
      </c>
      <c r="F25"/>
      <c r="G25"/>
    </row>
    <row r="26" spans="1:15" ht="94.5" customHeight="1" x14ac:dyDescent="0.25">
      <c r="A26" s="20">
        <v>10</v>
      </c>
      <c r="B26" s="21" t="s">
        <v>379</v>
      </c>
      <c r="C26" s="12">
        <f>SUM(C27:C36)</f>
        <v>3993319</v>
      </c>
      <c r="D26" s="12">
        <v>0</v>
      </c>
      <c r="E26" s="22"/>
      <c r="F26"/>
      <c r="G26"/>
    </row>
    <row r="27" spans="1:15" ht="209.25" customHeight="1" x14ac:dyDescent="0.25">
      <c r="A27" s="162">
        <v>1</v>
      </c>
      <c r="B27" s="127" t="s">
        <v>80</v>
      </c>
      <c r="C27" s="163">
        <v>598586</v>
      </c>
      <c r="D27" s="164"/>
      <c r="E27" s="165" t="s">
        <v>380</v>
      </c>
      <c r="F27"/>
      <c r="G27"/>
    </row>
    <row r="28" spans="1:15" ht="185.25" customHeight="1" x14ac:dyDescent="0.25">
      <c r="A28" s="162">
        <v>2</v>
      </c>
      <c r="B28" s="126" t="s">
        <v>81</v>
      </c>
      <c r="C28" s="163">
        <v>1202246</v>
      </c>
      <c r="D28" s="164"/>
      <c r="E28" s="165" t="s">
        <v>381</v>
      </c>
      <c r="F28"/>
      <c r="G28"/>
    </row>
    <row r="29" spans="1:15" ht="217.5" customHeight="1" x14ac:dyDescent="0.25">
      <c r="A29" s="162">
        <v>3</v>
      </c>
      <c r="B29" s="126" t="s">
        <v>82</v>
      </c>
      <c r="C29" s="163">
        <v>848507</v>
      </c>
      <c r="D29" s="164"/>
      <c r="E29" s="165" t="s">
        <v>382</v>
      </c>
      <c r="F29"/>
      <c r="G29"/>
    </row>
    <row r="30" spans="1:15" ht="218.25" customHeight="1" x14ac:dyDescent="0.25">
      <c r="A30" s="162">
        <v>4</v>
      </c>
      <c r="B30" s="126" t="s">
        <v>83</v>
      </c>
      <c r="C30" s="163">
        <v>812653</v>
      </c>
      <c r="D30" s="164"/>
      <c r="E30" s="165" t="s">
        <v>383</v>
      </c>
      <c r="F30"/>
      <c r="G30"/>
    </row>
    <row r="31" spans="1:15" ht="194.25" customHeight="1" x14ac:dyDescent="0.25">
      <c r="A31" s="162">
        <v>5</v>
      </c>
      <c r="B31" s="126" t="s">
        <v>84</v>
      </c>
      <c r="C31" s="163">
        <v>292856</v>
      </c>
      <c r="D31" s="164"/>
      <c r="E31" s="165" t="s">
        <v>384</v>
      </c>
      <c r="F31"/>
      <c r="G31"/>
    </row>
    <row r="32" spans="1:15" s="168" customFormat="1" ht="168.75" customHeight="1" x14ac:dyDescent="0.25">
      <c r="A32" s="162">
        <v>6</v>
      </c>
      <c r="B32" s="127" t="s">
        <v>385</v>
      </c>
      <c r="C32" s="163">
        <v>101</v>
      </c>
      <c r="D32" s="164"/>
      <c r="E32" s="166" t="s">
        <v>386</v>
      </c>
      <c r="F32" s="167"/>
      <c r="O32" s="169"/>
    </row>
    <row r="33" spans="1:7" ht="232.5" x14ac:dyDescent="0.25">
      <c r="A33" s="162">
        <v>7</v>
      </c>
      <c r="B33" s="126" t="s">
        <v>85</v>
      </c>
      <c r="C33" s="163">
        <v>43287</v>
      </c>
      <c r="D33" s="164"/>
      <c r="E33" s="165" t="s">
        <v>387</v>
      </c>
      <c r="F33"/>
      <c r="G33"/>
    </row>
    <row r="34" spans="1:7" ht="81.75" customHeight="1" x14ac:dyDescent="0.25">
      <c r="A34" s="162">
        <v>8</v>
      </c>
      <c r="B34" s="126" t="s">
        <v>151</v>
      </c>
      <c r="C34" s="163">
        <v>193905</v>
      </c>
      <c r="D34" s="164"/>
      <c r="E34" s="165" t="s">
        <v>388</v>
      </c>
      <c r="G34"/>
    </row>
    <row r="35" spans="1:7" ht="93" customHeight="1" x14ac:dyDescent="0.25">
      <c r="A35" s="162">
        <v>9</v>
      </c>
      <c r="B35" s="126" t="s">
        <v>86</v>
      </c>
      <c r="C35" s="163">
        <v>284</v>
      </c>
      <c r="D35" s="164"/>
      <c r="E35" s="329" t="s">
        <v>389</v>
      </c>
      <c r="G35"/>
    </row>
    <row r="36" spans="1:7" ht="93" x14ac:dyDescent="0.25">
      <c r="A36" s="162">
        <v>10</v>
      </c>
      <c r="B36" s="126" t="s">
        <v>87</v>
      </c>
      <c r="C36" s="163">
        <v>894</v>
      </c>
      <c r="D36" s="164"/>
      <c r="E36" s="329"/>
      <c r="G36"/>
    </row>
    <row r="37" spans="1:7" ht="69.75" x14ac:dyDescent="0.25">
      <c r="A37" s="171">
        <v>1</v>
      </c>
      <c r="B37" s="17" t="s">
        <v>390</v>
      </c>
      <c r="C37" s="13">
        <f>SUM(C38:C38)</f>
        <v>20420</v>
      </c>
      <c r="D37" s="13">
        <f>SUM(D38:D38)</f>
        <v>0</v>
      </c>
      <c r="E37" s="172"/>
      <c r="G37"/>
    </row>
    <row r="38" spans="1:7" ht="139.5" x14ac:dyDescent="0.25">
      <c r="A38" s="173">
        <v>1</v>
      </c>
      <c r="B38" s="153" t="s">
        <v>88</v>
      </c>
      <c r="C38" s="174">
        <v>20420</v>
      </c>
      <c r="D38" s="174"/>
      <c r="E38" s="175" t="s">
        <v>89</v>
      </c>
      <c r="F38" s="176"/>
      <c r="G38"/>
    </row>
    <row r="39" spans="1:7" x14ac:dyDescent="0.35">
      <c r="A39" s="178"/>
      <c r="B39" s="179"/>
      <c r="C39" s="180"/>
      <c r="D39" s="180"/>
      <c r="E39" s="141"/>
    </row>
    <row r="40" spans="1:7" x14ac:dyDescent="0.35">
      <c r="A40" s="178"/>
      <c r="B40" s="179"/>
      <c r="C40" s="180"/>
      <c r="D40" s="180"/>
      <c r="E40" s="141"/>
    </row>
    <row r="41" spans="1:7" x14ac:dyDescent="0.35">
      <c r="A41" s="178"/>
      <c r="B41" s="179"/>
      <c r="C41" s="180"/>
      <c r="D41" s="180"/>
      <c r="E41" s="141"/>
    </row>
    <row r="42" spans="1:7" x14ac:dyDescent="0.35">
      <c r="A42" s="178"/>
      <c r="B42" s="179"/>
      <c r="C42" s="180"/>
      <c r="D42" s="180"/>
      <c r="E42" s="141"/>
    </row>
    <row r="43" spans="1:7" x14ac:dyDescent="0.35">
      <c r="A43" s="178"/>
      <c r="B43" s="179"/>
      <c r="C43" s="180"/>
      <c r="D43" s="180"/>
      <c r="E43" s="141"/>
    </row>
    <row r="44" spans="1:7" x14ac:dyDescent="0.35">
      <c r="A44" s="178"/>
      <c r="B44" s="179"/>
      <c r="C44" s="180"/>
      <c r="D44" s="180"/>
      <c r="E44" s="141"/>
      <c r="F44"/>
      <c r="G44"/>
    </row>
    <row r="45" spans="1:7" x14ac:dyDescent="0.35">
      <c r="A45" s="178"/>
      <c r="B45" s="179"/>
      <c r="C45" s="180"/>
      <c r="D45" s="180"/>
      <c r="E45" s="141"/>
      <c r="F45"/>
      <c r="G45"/>
    </row>
  </sheetData>
  <mergeCells count="7">
    <mergeCell ref="E35:E36"/>
    <mergeCell ref="A1:E2"/>
    <mergeCell ref="A3:A4"/>
    <mergeCell ref="B3:B4"/>
    <mergeCell ref="C3:C4"/>
    <mergeCell ref="D3:D4"/>
    <mergeCell ref="E3:E4"/>
  </mergeCells>
  <pageMargins left="0" right="0" top="0.35433070866141736" bottom="0"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04"/>
  <sheetViews>
    <sheetView view="pageBreakPreview" topLeftCell="A145" zoomScale="55" zoomScaleNormal="100" zoomScaleSheetLayoutView="55" workbookViewId="0">
      <selection activeCell="D279" sqref="D279"/>
    </sheetView>
  </sheetViews>
  <sheetFormatPr defaultRowHeight="15" x14ac:dyDescent="0.25"/>
  <cols>
    <col min="1" max="1" width="10.42578125" style="3" customWidth="1"/>
    <col min="2" max="2" width="92.42578125" style="2" customWidth="1"/>
    <col min="3" max="3" width="23.5703125" style="1" customWidth="1"/>
    <col min="4" max="4" width="117.5703125" customWidth="1"/>
  </cols>
  <sheetData>
    <row r="1" spans="1:4" ht="43.5" customHeight="1" x14ac:dyDescent="0.25">
      <c r="A1" s="340" t="s">
        <v>558</v>
      </c>
      <c r="B1" s="340"/>
      <c r="C1" s="340"/>
      <c r="D1" s="340"/>
    </row>
    <row r="2" spans="1:4" ht="19.5" customHeight="1" x14ac:dyDescent="0.25">
      <c r="A2" s="331"/>
      <c r="B2" s="331"/>
      <c r="C2" s="331"/>
      <c r="D2" s="331"/>
    </row>
    <row r="3" spans="1:4" ht="52.5" customHeight="1" x14ac:dyDescent="0.25">
      <c r="A3" s="332" t="s">
        <v>0</v>
      </c>
      <c r="B3" s="333" t="s">
        <v>1</v>
      </c>
      <c r="C3" s="334" t="s">
        <v>34</v>
      </c>
      <c r="D3" s="335" t="s">
        <v>2</v>
      </c>
    </row>
    <row r="4" spans="1:4" ht="27.75" customHeight="1" x14ac:dyDescent="0.25">
      <c r="A4" s="332"/>
      <c r="B4" s="333"/>
      <c r="C4" s="334"/>
      <c r="D4" s="335"/>
    </row>
    <row r="5" spans="1:4" ht="39.75" customHeight="1" x14ac:dyDescent="0.25">
      <c r="A5" s="203">
        <f>A6+A179+A221</f>
        <v>202</v>
      </c>
      <c r="B5" s="104" t="s">
        <v>90</v>
      </c>
      <c r="C5" s="105">
        <f>C6+C179+C221</f>
        <v>22633012</v>
      </c>
      <c r="D5" s="106"/>
    </row>
    <row r="6" spans="1:4" s="16" customFormat="1" ht="57" customHeight="1" x14ac:dyDescent="0.35">
      <c r="A6" s="11">
        <f>A7+A55+A82+A101+A168+A154+A160+A113</f>
        <v>119</v>
      </c>
      <c r="B6" s="4" t="s">
        <v>3</v>
      </c>
      <c r="C6" s="4">
        <f>C7+C55+C82+C101+C168+C154+C160+C113</f>
        <v>10921655</v>
      </c>
      <c r="D6" s="5"/>
    </row>
    <row r="7" spans="1:4" s="124" customFormat="1" ht="36.75" customHeight="1" x14ac:dyDescent="0.35">
      <c r="A7" s="125">
        <f>A8+A26+A32+A43</f>
        <v>36</v>
      </c>
      <c r="B7" s="121" t="s">
        <v>350</v>
      </c>
      <c r="C7" s="122">
        <f>C8+C26+C32+C43</f>
        <v>4932738</v>
      </c>
      <c r="D7" s="123"/>
    </row>
    <row r="8" spans="1:4" s="116" customFormat="1" ht="36.75" customHeight="1" x14ac:dyDescent="0.35">
      <c r="A8" s="112">
        <f>A9+A21</f>
        <v>15</v>
      </c>
      <c r="B8" s="113" t="s">
        <v>327</v>
      </c>
      <c r="C8" s="114">
        <f>C9+C21</f>
        <v>4067246</v>
      </c>
      <c r="D8" s="115"/>
    </row>
    <row r="9" spans="1:4" s="31" customFormat="1" ht="36.75" customHeight="1" x14ac:dyDescent="0.35">
      <c r="A9" s="27">
        <v>11</v>
      </c>
      <c r="B9" s="28" t="s">
        <v>181</v>
      </c>
      <c r="C9" s="29">
        <f>SUM(C10:C20)</f>
        <v>2404737</v>
      </c>
      <c r="D9" s="30"/>
    </row>
    <row r="10" spans="1:4" s="48" customFormat="1" ht="40.5" x14ac:dyDescent="0.35">
      <c r="A10" s="45">
        <v>1</v>
      </c>
      <c r="B10" s="46" t="s">
        <v>11</v>
      </c>
      <c r="C10" s="130">
        <v>200001</v>
      </c>
      <c r="D10" s="51" t="s">
        <v>352</v>
      </c>
    </row>
    <row r="11" spans="1:4" s="48" customFormat="1" ht="60.75" x14ac:dyDescent="0.35">
      <c r="A11" s="45">
        <v>2</v>
      </c>
      <c r="B11" s="49" t="s">
        <v>4</v>
      </c>
      <c r="C11" s="110">
        <v>188087</v>
      </c>
      <c r="D11" s="51" t="s">
        <v>353</v>
      </c>
    </row>
    <row r="12" spans="1:4" s="48" customFormat="1" ht="81" x14ac:dyDescent="0.35">
      <c r="A12" s="45">
        <v>3</v>
      </c>
      <c r="B12" s="52" t="s">
        <v>15</v>
      </c>
      <c r="C12" s="110">
        <v>87682</v>
      </c>
      <c r="D12" s="47" t="s">
        <v>354</v>
      </c>
    </row>
    <row r="13" spans="1:4" s="48" customFormat="1" ht="60.75" x14ac:dyDescent="0.35">
      <c r="A13" s="45">
        <v>4</v>
      </c>
      <c r="B13" s="49" t="s">
        <v>7</v>
      </c>
      <c r="C13" s="110">
        <v>541017</v>
      </c>
      <c r="D13" s="51" t="s">
        <v>351</v>
      </c>
    </row>
    <row r="14" spans="1:4" s="48" customFormat="1" ht="81" x14ac:dyDescent="0.35">
      <c r="A14" s="45">
        <v>5</v>
      </c>
      <c r="B14" s="49" t="s">
        <v>10</v>
      </c>
      <c r="C14" s="110">
        <v>200607</v>
      </c>
      <c r="D14" s="47" t="s">
        <v>355</v>
      </c>
    </row>
    <row r="15" spans="1:4" s="48" customFormat="1" ht="60.75" x14ac:dyDescent="0.35">
      <c r="A15" s="45">
        <v>6</v>
      </c>
      <c r="B15" s="53" t="s">
        <v>163</v>
      </c>
      <c r="C15" s="110">
        <v>18500</v>
      </c>
      <c r="D15" s="51" t="s">
        <v>325</v>
      </c>
    </row>
    <row r="16" spans="1:4" s="48" customFormat="1" ht="60.75" x14ac:dyDescent="0.35">
      <c r="A16" s="45">
        <v>7</v>
      </c>
      <c r="B16" s="52" t="s">
        <v>12</v>
      </c>
      <c r="C16" s="110">
        <v>391316</v>
      </c>
      <c r="D16" s="51" t="s">
        <v>217</v>
      </c>
    </row>
    <row r="17" spans="1:4" s="48" customFormat="1" ht="60.75" x14ac:dyDescent="0.35">
      <c r="A17" s="45">
        <v>8</v>
      </c>
      <c r="B17" s="53" t="s">
        <v>162</v>
      </c>
      <c r="C17" s="110">
        <f>476594</f>
        <v>476594</v>
      </c>
      <c r="D17" s="51" t="s">
        <v>356</v>
      </c>
    </row>
    <row r="18" spans="1:4" s="48" customFormat="1" ht="81" x14ac:dyDescent="0.35">
      <c r="A18" s="45">
        <v>9</v>
      </c>
      <c r="B18" s="52" t="s">
        <v>13</v>
      </c>
      <c r="C18" s="110">
        <v>159745</v>
      </c>
      <c r="D18" s="51" t="s">
        <v>218</v>
      </c>
    </row>
    <row r="19" spans="1:4" s="48" customFormat="1" ht="60.75" x14ac:dyDescent="0.35">
      <c r="A19" s="45">
        <v>10</v>
      </c>
      <c r="B19" s="49" t="s">
        <v>54</v>
      </c>
      <c r="C19" s="110">
        <v>2000</v>
      </c>
      <c r="D19" s="51" t="s">
        <v>395</v>
      </c>
    </row>
    <row r="20" spans="1:4" s="57" customFormat="1" ht="60.75" x14ac:dyDescent="0.35">
      <c r="A20" s="45">
        <v>11</v>
      </c>
      <c r="B20" s="53" t="s">
        <v>36</v>
      </c>
      <c r="C20" s="111">
        <v>139188</v>
      </c>
      <c r="D20" s="56" t="s">
        <v>396</v>
      </c>
    </row>
    <row r="21" spans="1:4" s="31" customFormat="1" ht="36.75" customHeight="1" x14ac:dyDescent="0.35">
      <c r="A21" s="27">
        <v>4</v>
      </c>
      <c r="B21" s="28" t="s">
        <v>467</v>
      </c>
      <c r="C21" s="29">
        <f>SUM(C22:C25)</f>
        <v>1662509</v>
      </c>
      <c r="D21" s="30"/>
    </row>
    <row r="22" spans="1:4" s="48" customFormat="1" ht="81" x14ac:dyDescent="0.35">
      <c r="A22" s="45">
        <v>1</v>
      </c>
      <c r="B22" s="52" t="s">
        <v>161</v>
      </c>
      <c r="C22" s="109">
        <v>500000</v>
      </c>
      <c r="D22" s="62" t="s">
        <v>397</v>
      </c>
    </row>
    <row r="23" spans="1:4" s="48" customFormat="1" ht="60.75" x14ac:dyDescent="0.35">
      <c r="A23" s="45">
        <v>2</v>
      </c>
      <c r="B23" s="49" t="s">
        <v>50</v>
      </c>
      <c r="C23" s="110">
        <v>500000</v>
      </c>
      <c r="D23" s="51" t="s">
        <v>398</v>
      </c>
    </row>
    <row r="24" spans="1:4" s="48" customFormat="1" ht="81" x14ac:dyDescent="0.35">
      <c r="A24" s="45">
        <v>3</v>
      </c>
      <c r="B24" s="46" t="s">
        <v>164</v>
      </c>
      <c r="C24" s="110">
        <v>462509</v>
      </c>
      <c r="D24" s="51" t="s">
        <v>399</v>
      </c>
    </row>
    <row r="25" spans="1:4" s="48" customFormat="1" ht="60.75" x14ac:dyDescent="0.35">
      <c r="A25" s="45">
        <v>4</v>
      </c>
      <c r="B25" s="49" t="s">
        <v>326</v>
      </c>
      <c r="C25" s="110">
        <v>200000</v>
      </c>
      <c r="D25" s="51" t="s">
        <v>400</v>
      </c>
    </row>
    <row r="26" spans="1:4" s="118" customFormat="1" ht="36.75" customHeight="1" x14ac:dyDescent="0.25">
      <c r="A26" s="112">
        <f>A27+A30</f>
        <v>3</v>
      </c>
      <c r="B26" s="119" t="s">
        <v>404</v>
      </c>
      <c r="C26" s="120">
        <f>C27+C30</f>
        <v>449821</v>
      </c>
      <c r="D26" s="117"/>
    </row>
    <row r="27" spans="1:4" s="31" customFormat="1" ht="36.75" customHeight="1" x14ac:dyDescent="0.35">
      <c r="A27" s="27">
        <v>2</v>
      </c>
      <c r="B27" s="28" t="s">
        <v>181</v>
      </c>
      <c r="C27" s="29">
        <f>SUM(C28:C29)</f>
        <v>85867</v>
      </c>
      <c r="D27" s="30"/>
    </row>
    <row r="28" spans="1:4" s="48" customFormat="1" ht="81" x14ac:dyDescent="0.35">
      <c r="A28" s="45">
        <v>1</v>
      </c>
      <c r="B28" s="53" t="s">
        <v>166</v>
      </c>
      <c r="C28" s="110">
        <v>85516</v>
      </c>
      <c r="D28" s="51" t="s">
        <v>401</v>
      </c>
    </row>
    <row r="29" spans="1:4" s="48" customFormat="1" ht="66.75" customHeight="1" x14ac:dyDescent="0.35">
      <c r="A29" s="45">
        <v>2</v>
      </c>
      <c r="B29" s="52" t="s">
        <v>66</v>
      </c>
      <c r="C29" s="110">
        <v>351</v>
      </c>
      <c r="D29" s="59" t="s">
        <v>402</v>
      </c>
    </row>
    <row r="30" spans="1:4" s="31" customFormat="1" ht="36.75" customHeight="1" x14ac:dyDescent="0.35">
      <c r="A30" s="27">
        <v>1</v>
      </c>
      <c r="B30" s="28" t="s">
        <v>183</v>
      </c>
      <c r="C30" s="29">
        <f>C31</f>
        <v>363954</v>
      </c>
      <c r="D30" s="30"/>
    </row>
    <row r="31" spans="1:4" s="48" customFormat="1" ht="109.5" customHeight="1" x14ac:dyDescent="0.35">
      <c r="A31" s="45">
        <v>1</v>
      </c>
      <c r="B31" s="49" t="s">
        <v>165</v>
      </c>
      <c r="C31" s="110">
        <v>363954</v>
      </c>
      <c r="D31" s="51" t="s">
        <v>403</v>
      </c>
    </row>
    <row r="32" spans="1:4" s="118" customFormat="1" ht="36.75" customHeight="1" x14ac:dyDescent="0.25">
      <c r="A32" s="117">
        <v>9</v>
      </c>
      <c r="B32" s="119" t="s">
        <v>328</v>
      </c>
      <c r="C32" s="120">
        <f>C33</f>
        <v>356416</v>
      </c>
      <c r="D32" s="117"/>
    </row>
    <row r="33" spans="1:4" s="31" customFormat="1" ht="36.75" customHeight="1" x14ac:dyDescent="0.35">
      <c r="A33" s="27">
        <v>9</v>
      </c>
      <c r="B33" s="28" t="s">
        <v>181</v>
      </c>
      <c r="C33" s="29">
        <f>SUM(C34:C42)</f>
        <v>356416</v>
      </c>
      <c r="D33" s="30"/>
    </row>
    <row r="34" spans="1:4" s="48" customFormat="1" ht="60.75" x14ac:dyDescent="0.35">
      <c r="A34" s="45">
        <v>1</v>
      </c>
      <c r="B34" s="54" t="s">
        <v>167</v>
      </c>
      <c r="C34" s="111">
        <v>73885</v>
      </c>
      <c r="D34" s="56" t="s">
        <v>405</v>
      </c>
    </row>
    <row r="35" spans="1:4" s="48" customFormat="1" ht="60.75" x14ac:dyDescent="0.35">
      <c r="A35" s="45">
        <v>2</v>
      </c>
      <c r="B35" s="54" t="s">
        <v>168</v>
      </c>
      <c r="C35" s="111">
        <v>63779</v>
      </c>
      <c r="D35" s="60" t="s">
        <v>406</v>
      </c>
    </row>
    <row r="36" spans="1:4" s="48" customFormat="1" ht="60.75" x14ac:dyDescent="0.35">
      <c r="A36" s="45">
        <v>3</v>
      </c>
      <c r="B36" s="54" t="s">
        <v>169</v>
      </c>
      <c r="C36" s="111">
        <v>59031</v>
      </c>
      <c r="D36" s="60" t="s">
        <v>407</v>
      </c>
    </row>
    <row r="37" spans="1:4" s="48" customFormat="1" ht="60.75" x14ac:dyDescent="0.35">
      <c r="A37" s="45">
        <v>4</v>
      </c>
      <c r="B37" s="54" t="s">
        <v>170</v>
      </c>
      <c r="C37" s="111">
        <v>49349</v>
      </c>
      <c r="D37" s="60" t="s">
        <v>408</v>
      </c>
    </row>
    <row r="38" spans="1:4" s="48" customFormat="1" ht="60.75" x14ac:dyDescent="0.35">
      <c r="A38" s="45">
        <v>5</v>
      </c>
      <c r="B38" s="54" t="s">
        <v>16</v>
      </c>
      <c r="C38" s="111">
        <v>22624</v>
      </c>
      <c r="D38" s="60" t="s">
        <v>219</v>
      </c>
    </row>
    <row r="39" spans="1:4" s="48" customFormat="1" ht="81" x14ac:dyDescent="0.35">
      <c r="A39" s="45">
        <v>6</v>
      </c>
      <c r="B39" s="54" t="s">
        <v>17</v>
      </c>
      <c r="C39" s="111">
        <v>21992</v>
      </c>
      <c r="D39" s="60" t="s">
        <v>220</v>
      </c>
    </row>
    <row r="40" spans="1:4" s="48" customFormat="1" ht="101.25" x14ac:dyDescent="0.35">
      <c r="A40" s="45">
        <v>7</v>
      </c>
      <c r="B40" s="49" t="s">
        <v>9</v>
      </c>
      <c r="C40" s="110">
        <v>1936</v>
      </c>
      <c r="D40" s="51" t="s">
        <v>221</v>
      </c>
    </row>
    <row r="41" spans="1:4" s="48" customFormat="1" ht="81" x14ac:dyDescent="0.35">
      <c r="A41" s="45">
        <v>8</v>
      </c>
      <c r="B41" s="53" t="s">
        <v>19</v>
      </c>
      <c r="C41" s="111">
        <v>229</v>
      </c>
      <c r="D41" s="56" t="s">
        <v>222</v>
      </c>
    </row>
    <row r="42" spans="1:4" s="48" customFormat="1" ht="101.25" x14ac:dyDescent="0.35">
      <c r="A42" s="45">
        <v>9</v>
      </c>
      <c r="B42" s="49" t="s">
        <v>8</v>
      </c>
      <c r="C42" s="110">
        <v>63591</v>
      </c>
      <c r="D42" s="51" t="s">
        <v>216</v>
      </c>
    </row>
    <row r="43" spans="1:4" s="118" customFormat="1" ht="36.75" customHeight="1" x14ac:dyDescent="0.25">
      <c r="A43" s="117">
        <v>9</v>
      </c>
      <c r="B43" s="119" t="s">
        <v>329</v>
      </c>
      <c r="C43" s="120">
        <f>C44+C50</f>
        <v>59255</v>
      </c>
      <c r="D43" s="117"/>
    </row>
    <row r="44" spans="1:4" s="31" customFormat="1" ht="36.75" customHeight="1" x14ac:dyDescent="0.35">
      <c r="A44" s="27">
        <v>5</v>
      </c>
      <c r="B44" s="28" t="s">
        <v>181</v>
      </c>
      <c r="C44" s="29">
        <f>SUM(C45:C49)</f>
        <v>12371</v>
      </c>
      <c r="D44" s="30"/>
    </row>
    <row r="45" spans="1:4" s="48" customFormat="1" ht="101.25" x14ac:dyDescent="0.35">
      <c r="A45" s="45">
        <v>1</v>
      </c>
      <c r="B45" s="49" t="s">
        <v>5</v>
      </c>
      <c r="C45" s="110">
        <f>1515+1800</f>
        <v>3315</v>
      </c>
      <c r="D45" s="51" t="s">
        <v>224</v>
      </c>
    </row>
    <row r="46" spans="1:4" s="48" customFormat="1" ht="101.25" x14ac:dyDescent="0.35">
      <c r="A46" s="45">
        <v>2</v>
      </c>
      <c r="B46" s="52" t="s">
        <v>14</v>
      </c>
      <c r="C46" s="110">
        <v>1815</v>
      </c>
      <c r="D46" s="47" t="s">
        <v>223</v>
      </c>
    </row>
    <row r="47" spans="1:4" s="48" customFormat="1" ht="81" x14ac:dyDescent="0.35">
      <c r="A47" s="45">
        <v>3</v>
      </c>
      <c r="B47" s="52" t="s">
        <v>6</v>
      </c>
      <c r="C47" s="110">
        <v>6157</v>
      </c>
      <c r="D47" s="51" t="s">
        <v>225</v>
      </c>
    </row>
    <row r="48" spans="1:4" s="48" customFormat="1" ht="81" x14ac:dyDescent="0.35">
      <c r="A48" s="45">
        <v>4</v>
      </c>
      <c r="B48" s="49" t="s">
        <v>171</v>
      </c>
      <c r="C48" s="110">
        <v>618</v>
      </c>
      <c r="D48" s="51" t="s">
        <v>226</v>
      </c>
    </row>
    <row r="49" spans="1:4" s="48" customFormat="1" ht="81" x14ac:dyDescent="0.35">
      <c r="A49" s="45">
        <v>5</v>
      </c>
      <c r="B49" s="52" t="s">
        <v>18</v>
      </c>
      <c r="C49" s="110">
        <v>466</v>
      </c>
      <c r="D49" s="51" t="s">
        <v>227</v>
      </c>
    </row>
    <row r="50" spans="1:4" s="31" customFormat="1" ht="36.75" customHeight="1" x14ac:dyDescent="0.35">
      <c r="A50" s="27">
        <v>4</v>
      </c>
      <c r="B50" s="28" t="s">
        <v>467</v>
      </c>
      <c r="C50" s="29">
        <f>SUM(C51:C54)</f>
        <v>46884</v>
      </c>
      <c r="D50" s="30"/>
    </row>
    <row r="51" spans="1:4" s="48" customFormat="1" ht="101.25" x14ac:dyDescent="0.35">
      <c r="A51" s="45">
        <v>1</v>
      </c>
      <c r="B51" s="46" t="s">
        <v>314</v>
      </c>
      <c r="C51" s="109">
        <v>13851</v>
      </c>
      <c r="D51" s="51" t="s">
        <v>202</v>
      </c>
    </row>
    <row r="52" spans="1:4" s="48" customFormat="1" ht="182.25" x14ac:dyDescent="0.35">
      <c r="A52" s="45">
        <v>2</v>
      </c>
      <c r="B52" s="52" t="s">
        <v>49</v>
      </c>
      <c r="C52" s="109">
        <v>12446</v>
      </c>
      <c r="D52" s="51" t="s">
        <v>203</v>
      </c>
    </row>
    <row r="53" spans="1:4" s="48" customFormat="1" ht="182.25" x14ac:dyDescent="0.35">
      <c r="A53" s="45">
        <v>3</v>
      </c>
      <c r="B53" s="52" t="s">
        <v>184</v>
      </c>
      <c r="C53" s="109">
        <v>10640</v>
      </c>
      <c r="D53" s="51" t="s">
        <v>204</v>
      </c>
    </row>
    <row r="54" spans="1:4" s="48" customFormat="1" ht="182.25" x14ac:dyDescent="0.35">
      <c r="A54" s="45">
        <v>4</v>
      </c>
      <c r="B54" s="53" t="s">
        <v>153</v>
      </c>
      <c r="C54" s="111">
        <v>9947</v>
      </c>
      <c r="D54" s="108" t="s">
        <v>228</v>
      </c>
    </row>
    <row r="55" spans="1:4" s="129" customFormat="1" ht="27" customHeight="1" x14ac:dyDescent="0.35">
      <c r="A55" s="112">
        <f>A56+A60+A72</f>
        <v>21</v>
      </c>
      <c r="B55" s="113" t="s">
        <v>185</v>
      </c>
      <c r="C55" s="114">
        <f>C56+C60+C72</f>
        <v>192089</v>
      </c>
      <c r="D55" s="128"/>
    </row>
    <row r="56" spans="1:4" s="33" customFormat="1" ht="23.25" x14ac:dyDescent="0.35">
      <c r="A56" s="27">
        <v>3</v>
      </c>
      <c r="B56" s="28" t="s">
        <v>181</v>
      </c>
      <c r="C56" s="29">
        <f>SUM(C57:C59)</f>
        <v>13149</v>
      </c>
      <c r="D56" s="32"/>
    </row>
    <row r="57" spans="1:4" s="64" customFormat="1" ht="121.5" x14ac:dyDescent="0.35">
      <c r="A57" s="63">
        <v>1</v>
      </c>
      <c r="B57" s="52" t="s">
        <v>138</v>
      </c>
      <c r="C57" s="110">
        <v>998</v>
      </c>
      <c r="D57" s="59" t="s">
        <v>409</v>
      </c>
    </row>
    <row r="58" spans="1:4" s="64" customFormat="1" ht="121.5" x14ac:dyDescent="0.35">
      <c r="A58" s="63">
        <v>2</v>
      </c>
      <c r="B58" s="52" t="s">
        <v>139</v>
      </c>
      <c r="C58" s="110">
        <v>12130</v>
      </c>
      <c r="D58" s="59" t="s">
        <v>410</v>
      </c>
    </row>
    <row r="59" spans="1:4" s="64" customFormat="1" ht="81" x14ac:dyDescent="0.35">
      <c r="A59" s="63">
        <v>3</v>
      </c>
      <c r="B59" s="52" t="s">
        <v>135</v>
      </c>
      <c r="C59" s="110">
        <v>21</v>
      </c>
      <c r="D59" s="59" t="s">
        <v>411</v>
      </c>
    </row>
    <row r="60" spans="1:4" s="33" customFormat="1" ht="23.25" x14ac:dyDescent="0.35">
      <c r="A60" s="27">
        <v>11</v>
      </c>
      <c r="B60" s="28" t="s">
        <v>467</v>
      </c>
      <c r="C60" s="29">
        <f>SUM(C61:C71)</f>
        <v>163527</v>
      </c>
      <c r="D60" s="32"/>
    </row>
    <row r="61" spans="1:4" s="48" customFormat="1" ht="121.5" x14ac:dyDescent="0.35">
      <c r="A61" s="45">
        <v>1</v>
      </c>
      <c r="B61" s="49" t="s">
        <v>37</v>
      </c>
      <c r="C61" s="110">
        <v>8458</v>
      </c>
      <c r="D61" s="51" t="s">
        <v>412</v>
      </c>
    </row>
    <row r="62" spans="1:4" s="48" customFormat="1" ht="121.5" x14ac:dyDescent="0.35">
      <c r="A62" s="45">
        <v>2</v>
      </c>
      <c r="B62" s="52" t="s">
        <v>38</v>
      </c>
      <c r="C62" s="110">
        <v>8178</v>
      </c>
      <c r="D62" s="51" t="s">
        <v>229</v>
      </c>
    </row>
    <row r="63" spans="1:4" s="48" customFormat="1" ht="121.5" x14ac:dyDescent="0.35">
      <c r="A63" s="45">
        <v>3</v>
      </c>
      <c r="B63" s="52" t="s">
        <v>39</v>
      </c>
      <c r="C63" s="110">
        <v>22020</v>
      </c>
      <c r="D63" s="51" t="s">
        <v>230</v>
      </c>
    </row>
    <row r="64" spans="1:4" s="48" customFormat="1" ht="121.5" x14ac:dyDescent="0.35">
      <c r="A64" s="45">
        <v>4</v>
      </c>
      <c r="B64" s="52" t="s">
        <v>40</v>
      </c>
      <c r="C64" s="110">
        <v>18475</v>
      </c>
      <c r="D64" s="51" t="s">
        <v>231</v>
      </c>
    </row>
    <row r="65" spans="1:4" s="48" customFormat="1" ht="121.5" x14ac:dyDescent="0.35">
      <c r="A65" s="45">
        <v>5</v>
      </c>
      <c r="B65" s="52" t="s">
        <v>41</v>
      </c>
      <c r="C65" s="110">
        <v>17464</v>
      </c>
      <c r="D65" s="51" t="s">
        <v>232</v>
      </c>
    </row>
    <row r="66" spans="1:4" s="48" customFormat="1" ht="121.5" x14ac:dyDescent="0.35">
      <c r="A66" s="45">
        <v>6</v>
      </c>
      <c r="B66" s="52" t="s">
        <v>42</v>
      </c>
      <c r="C66" s="110">
        <v>17434</v>
      </c>
      <c r="D66" s="51" t="s">
        <v>233</v>
      </c>
    </row>
    <row r="67" spans="1:4" s="48" customFormat="1" ht="121.5" x14ac:dyDescent="0.35">
      <c r="A67" s="45">
        <v>7</v>
      </c>
      <c r="B67" s="52" t="s">
        <v>43</v>
      </c>
      <c r="C67" s="110">
        <v>16792</v>
      </c>
      <c r="D67" s="51" t="s">
        <v>234</v>
      </c>
    </row>
    <row r="68" spans="1:4" s="48" customFormat="1" ht="121.5" x14ac:dyDescent="0.35">
      <c r="A68" s="45">
        <v>8</v>
      </c>
      <c r="B68" s="52" t="s">
        <v>172</v>
      </c>
      <c r="C68" s="110">
        <v>17215</v>
      </c>
      <c r="D68" s="51" t="s">
        <v>235</v>
      </c>
    </row>
    <row r="69" spans="1:4" s="48" customFormat="1" ht="121.5" x14ac:dyDescent="0.35">
      <c r="A69" s="45">
        <v>9</v>
      </c>
      <c r="B69" s="52" t="s">
        <v>330</v>
      </c>
      <c r="C69" s="50">
        <v>13529</v>
      </c>
      <c r="D69" s="102" t="s">
        <v>436</v>
      </c>
    </row>
    <row r="70" spans="1:4" s="48" customFormat="1" ht="121.5" x14ac:dyDescent="0.35">
      <c r="A70" s="45">
        <v>10</v>
      </c>
      <c r="B70" s="52" t="s">
        <v>331</v>
      </c>
      <c r="C70" s="50">
        <v>13903</v>
      </c>
      <c r="D70" s="102" t="s">
        <v>437</v>
      </c>
    </row>
    <row r="71" spans="1:4" s="48" customFormat="1" ht="101.25" x14ac:dyDescent="0.35">
      <c r="A71" s="45">
        <v>11</v>
      </c>
      <c r="B71" s="52" t="s">
        <v>332</v>
      </c>
      <c r="C71" s="50">
        <v>10059</v>
      </c>
      <c r="D71" s="102" t="s">
        <v>438</v>
      </c>
    </row>
    <row r="72" spans="1:4" s="33" customFormat="1" ht="23.25" x14ac:dyDescent="0.35">
      <c r="A72" s="27">
        <v>7</v>
      </c>
      <c r="B72" s="28" t="s">
        <v>182</v>
      </c>
      <c r="C72" s="29">
        <f>C73+C77</f>
        <v>15413</v>
      </c>
      <c r="D72" s="32"/>
    </row>
    <row r="73" spans="1:4" s="33" customFormat="1" ht="23.25" x14ac:dyDescent="0.35">
      <c r="A73" s="27">
        <v>3</v>
      </c>
      <c r="B73" s="28" t="s">
        <v>181</v>
      </c>
      <c r="C73" s="29">
        <f>SUM(C74:C76)</f>
        <v>1413</v>
      </c>
      <c r="D73" s="32"/>
    </row>
    <row r="74" spans="1:4" s="48" customFormat="1" ht="60.75" x14ac:dyDescent="0.35">
      <c r="A74" s="45">
        <v>1</v>
      </c>
      <c r="B74" s="52" t="s">
        <v>20</v>
      </c>
      <c r="C74" s="110">
        <v>1192</v>
      </c>
      <c r="D74" s="51" t="s">
        <v>439</v>
      </c>
    </row>
    <row r="75" spans="1:4" s="48" customFormat="1" ht="63.75" customHeight="1" x14ac:dyDescent="0.35">
      <c r="A75" s="45">
        <v>2</v>
      </c>
      <c r="B75" s="49" t="s">
        <v>21</v>
      </c>
      <c r="C75" s="110">
        <v>103</v>
      </c>
      <c r="D75" s="51" t="s">
        <v>440</v>
      </c>
    </row>
    <row r="76" spans="1:4" s="48" customFormat="1" ht="40.5" x14ac:dyDescent="0.35">
      <c r="A76" s="45">
        <v>3</v>
      </c>
      <c r="B76" s="49" t="s">
        <v>22</v>
      </c>
      <c r="C76" s="110">
        <v>118</v>
      </c>
      <c r="D76" s="47" t="s">
        <v>441</v>
      </c>
    </row>
    <row r="77" spans="1:4" s="33" customFormat="1" ht="23.25" x14ac:dyDescent="0.35">
      <c r="A77" s="27">
        <v>4</v>
      </c>
      <c r="B77" s="28" t="s">
        <v>467</v>
      </c>
      <c r="C77" s="29">
        <f>SUM(C78:C81)</f>
        <v>14000</v>
      </c>
      <c r="D77" s="32"/>
    </row>
    <row r="78" spans="1:4" s="67" customFormat="1" ht="81" x14ac:dyDescent="0.35">
      <c r="A78" s="45">
        <v>1</v>
      </c>
      <c r="B78" s="52" t="s">
        <v>154</v>
      </c>
      <c r="C78" s="109">
        <v>3500</v>
      </c>
      <c r="D78" s="66" t="s">
        <v>442</v>
      </c>
    </row>
    <row r="79" spans="1:4" s="67" customFormat="1" ht="81" x14ac:dyDescent="0.35">
      <c r="A79" s="45">
        <v>2</v>
      </c>
      <c r="B79" s="52" t="s">
        <v>236</v>
      </c>
      <c r="C79" s="109">
        <v>3500</v>
      </c>
      <c r="D79" s="59" t="s">
        <v>443</v>
      </c>
    </row>
    <row r="80" spans="1:4" s="67" customFormat="1" ht="81" x14ac:dyDescent="0.35">
      <c r="A80" s="45">
        <v>3</v>
      </c>
      <c r="B80" s="52" t="s">
        <v>155</v>
      </c>
      <c r="C80" s="109">
        <v>3500</v>
      </c>
      <c r="D80" s="59" t="s">
        <v>444</v>
      </c>
    </row>
    <row r="81" spans="1:4" s="67" customFormat="1" ht="81" x14ac:dyDescent="0.35">
      <c r="A81" s="45">
        <v>4</v>
      </c>
      <c r="B81" s="52" t="s">
        <v>156</v>
      </c>
      <c r="C81" s="109">
        <v>3500</v>
      </c>
      <c r="D81" s="59" t="s">
        <v>445</v>
      </c>
    </row>
    <row r="82" spans="1:4" s="129" customFormat="1" ht="23.25" x14ac:dyDescent="0.35">
      <c r="A82" s="112">
        <f>A83+A98</f>
        <v>16</v>
      </c>
      <c r="B82" s="113" t="s">
        <v>186</v>
      </c>
      <c r="C82" s="114">
        <f>C83+C98</f>
        <v>1456598</v>
      </c>
      <c r="D82" s="128"/>
    </row>
    <row r="83" spans="1:4" s="33" customFormat="1" ht="23.25" x14ac:dyDescent="0.35">
      <c r="A83" s="27">
        <v>14</v>
      </c>
      <c r="B83" s="28" t="s">
        <v>181</v>
      </c>
      <c r="C83" s="29">
        <f>SUM(C84:C97)</f>
        <v>1169499</v>
      </c>
      <c r="D83" s="32"/>
    </row>
    <row r="84" spans="1:4" s="48" customFormat="1" ht="81" x14ac:dyDescent="0.35">
      <c r="A84" s="45">
        <v>1</v>
      </c>
      <c r="B84" s="53" t="s">
        <v>149</v>
      </c>
      <c r="C84" s="110">
        <v>313606</v>
      </c>
      <c r="D84" s="51" t="s">
        <v>237</v>
      </c>
    </row>
    <row r="85" spans="1:4" s="48" customFormat="1" ht="60.75" x14ac:dyDescent="0.35">
      <c r="A85" s="45">
        <v>2</v>
      </c>
      <c r="B85" s="52" t="s">
        <v>24</v>
      </c>
      <c r="C85" s="110">
        <v>48629</v>
      </c>
      <c r="D85" s="51" t="s">
        <v>238</v>
      </c>
    </row>
    <row r="86" spans="1:4" s="68" customFormat="1" ht="60.75" x14ac:dyDescent="0.35">
      <c r="A86" s="45">
        <v>3</v>
      </c>
      <c r="B86" s="52" t="s">
        <v>58</v>
      </c>
      <c r="C86" s="110">
        <v>442</v>
      </c>
      <c r="D86" s="59" t="s">
        <v>415</v>
      </c>
    </row>
    <row r="87" spans="1:4" s="69" customFormat="1" ht="66" customHeight="1" x14ac:dyDescent="0.35">
      <c r="A87" s="45">
        <v>4</v>
      </c>
      <c r="B87" s="52" t="s">
        <v>59</v>
      </c>
      <c r="C87" s="110">
        <v>97275</v>
      </c>
      <c r="D87" s="59" t="s">
        <v>416</v>
      </c>
    </row>
    <row r="88" spans="1:4" s="69" customFormat="1" ht="60.75" x14ac:dyDescent="0.35">
      <c r="A88" s="45">
        <v>5</v>
      </c>
      <c r="B88" s="52" t="s">
        <v>60</v>
      </c>
      <c r="C88" s="110">
        <v>106483</v>
      </c>
      <c r="D88" s="59" t="s">
        <v>417</v>
      </c>
    </row>
    <row r="89" spans="1:4" s="64" customFormat="1" ht="60.75" x14ac:dyDescent="0.35">
      <c r="A89" s="45">
        <v>6</v>
      </c>
      <c r="B89" s="52" t="s">
        <v>61</v>
      </c>
      <c r="C89" s="110">
        <v>27779</v>
      </c>
      <c r="D89" s="59" t="s">
        <v>418</v>
      </c>
    </row>
    <row r="90" spans="1:4" s="64" customFormat="1" ht="60.75" x14ac:dyDescent="0.35">
      <c r="A90" s="45">
        <v>7</v>
      </c>
      <c r="B90" s="52" t="s">
        <v>62</v>
      </c>
      <c r="C90" s="110">
        <v>24622</v>
      </c>
      <c r="D90" s="59" t="s">
        <v>419</v>
      </c>
    </row>
    <row r="91" spans="1:4" s="70" customFormat="1" ht="60.75" x14ac:dyDescent="0.35">
      <c r="A91" s="45">
        <v>8</v>
      </c>
      <c r="B91" s="52" t="s">
        <v>63</v>
      </c>
      <c r="C91" s="110">
        <v>48604</v>
      </c>
      <c r="D91" s="59" t="s">
        <v>420</v>
      </c>
    </row>
    <row r="92" spans="1:4" s="70" customFormat="1" ht="60.75" x14ac:dyDescent="0.35">
      <c r="A92" s="45">
        <v>9</v>
      </c>
      <c r="B92" s="52" t="s">
        <v>65</v>
      </c>
      <c r="C92" s="110">
        <v>59618</v>
      </c>
      <c r="D92" s="59" t="s">
        <v>421</v>
      </c>
    </row>
    <row r="93" spans="1:4" s="64" customFormat="1" ht="60.75" x14ac:dyDescent="0.35">
      <c r="A93" s="45">
        <v>10</v>
      </c>
      <c r="B93" s="52" t="s">
        <v>134</v>
      </c>
      <c r="C93" s="110">
        <v>151853</v>
      </c>
      <c r="D93" s="59" t="s">
        <v>422</v>
      </c>
    </row>
    <row r="94" spans="1:4" s="64" customFormat="1" ht="60.75" x14ac:dyDescent="0.35">
      <c r="A94" s="45">
        <v>11</v>
      </c>
      <c r="B94" s="52" t="s">
        <v>140</v>
      </c>
      <c r="C94" s="110">
        <v>188636</v>
      </c>
      <c r="D94" s="59" t="s">
        <v>423</v>
      </c>
    </row>
    <row r="95" spans="1:4" s="64" customFormat="1" ht="60.75" x14ac:dyDescent="0.35">
      <c r="A95" s="45">
        <v>12</v>
      </c>
      <c r="B95" s="52" t="s">
        <v>137</v>
      </c>
      <c r="C95" s="110">
        <v>12188</v>
      </c>
      <c r="D95" s="59" t="s">
        <v>424</v>
      </c>
    </row>
    <row r="96" spans="1:4" s="64" customFormat="1" ht="60.75" x14ac:dyDescent="0.35">
      <c r="A96" s="45">
        <v>13</v>
      </c>
      <c r="B96" s="54" t="s">
        <v>141</v>
      </c>
      <c r="C96" s="55">
        <v>18290</v>
      </c>
      <c r="D96" s="56" t="s">
        <v>425</v>
      </c>
    </row>
    <row r="97" spans="1:4" s="64" customFormat="1" ht="60.75" x14ac:dyDescent="0.35">
      <c r="A97" s="45">
        <v>14</v>
      </c>
      <c r="B97" s="54" t="s">
        <v>315</v>
      </c>
      <c r="C97" s="111">
        <v>71474</v>
      </c>
      <c r="D97" s="56" t="s">
        <v>414</v>
      </c>
    </row>
    <row r="98" spans="1:4" s="33" customFormat="1" ht="23.25" x14ac:dyDescent="0.35">
      <c r="A98" s="27">
        <v>2</v>
      </c>
      <c r="B98" s="28" t="s">
        <v>467</v>
      </c>
      <c r="C98" s="29">
        <f>C99+C100</f>
        <v>287099</v>
      </c>
      <c r="D98" s="32"/>
    </row>
    <row r="99" spans="1:4" s="67" customFormat="1" ht="141.75" x14ac:dyDescent="0.35">
      <c r="A99" s="45">
        <v>1</v>
      </c>
      <c r="B99" s="52" t="s">
        <v>55</v>
      </c>
      <c r="C99" s="110">
        <f>781777-500000</f>
        <v>281777</v>
      </c>
      <c r="D99" s="59" t="s">
        <v>413</v>
      </c>
    </row>
    <row r="100" spans="1:4" s="48" customFormat="1" ht="60.75" x14ac:dyDescent="0.35">
      <c r="A100" s="45">
        <v>2</v>
      </c>
      <c r="B100" s="53" t="s">
        <v>67</v>
      </c>
      <c r="C100" s="55">
        <v>5322</v>
      </c>
      <c r="D100" s="108" t="s">
        <v>239</v>
      </c>
    </row>
    <row r="101" spans="1:4" s="129" customFormat="1" ht="37.5" customHeight="1" x14ac:dyDescent="0.35">
      <c r="A101" s="112">
        <f>A102+A105+A110</f>
        <v>8</v>
      </c>
      <c r="B101" s="113" t="s">
        <v>187</v>
      </c>
      <c r="C101" s="114">
        <f>C102+C105+C110</f>
        <v>720038</v>
      </c>
      <c r="D101" s="128"/>
    </row>
    <row r="102" spans="1:4" s="33" customFormat="1" ht="23.25" x14ac:dyDescent="0.35">
      <c r="A102" s="27">
        <v>2</v>
      </c>
      <c r="B102" s="28" t="s">
        <v>181</v>
      </c>
      <c r="C102" s="29">
        <f>C103+C104</f>
        <v>34550</v>
      </c>
      <c r="D102" s="32"/>
    </row>
    <row r="103" spans="1:4" s="64" customFormat="1" ht="81" x14ac:dyDescent="0.35">
      <c r="A103" s="63">
        <v>1</v>
      </c>
      <c r="B103" s="52" t="s">
        <v>64</v>
      </c>
      <c r="C103" s="58">
        <v>27099</v>
      </c>
      <c r="D103" s="59" t="s">
        <v>299</v>
      </c>
    </row>
    <row r="104" spans="1:4" s="64" customFormat="1" ht="81" x14ac:dyDescent="0.35">
      <c r="A104" s="45">
        <v>2</v>
      </c>
      <c r="B104" s="54" t="s">
        <v>136</v>
      </c>
      <c r="C104" s="55">
        <v>7451</v>
      </c>
      <c r="D104" s="56" t="s">
        <v>240</v>
      </c>
    </row>
    <row r="105" spans="1:4" s="33" customFormat="1" ht="23.25" x14ac:dyDescent="0.35">
      <c r="A105" s="27">
        <v>4</v>
      </c>
      <c r="B105" s="28" t="s">
        <v>183</v>
      </c>
      <c r="C105" s="29">
        <f>SUM(C106:C109)</f>
        <v>662321</v>
      </c>
      <c r="D105" s="32"/>
    </row>
    <row r="106" spans="1:4" s="48" customFormat="1" ht="40.5" x14ac:dyDescent="0.35">
      <c r="A106" s="71">
        <v>1</v>
      </c>
      <c r="B106" s="72" t="s">
        <v>178</v>
      </c>
      <c r="C106" s="111">
        <f>1000000-500000</f>
        <v>500000</v>
      </c>
      <c r="D106" s="56" t="s">
        <v>446</v>
      </c>
    </row>
    <row r="107" spans="1:4" s="48" customFormat="1" ht="182.25" x14ac:dyDescent="0.35">
      <c r="A107" s="63">
        <v>2</v>
      </c>
      <c r="B107" s="73" t="s">
        <v>26</v>
      </c>
      <c r="C107" s="110">
        <v>62538</v>
      </c>
      <c r="D107" s="51" t="s">
        <v>426</v>
      </c>
    </row>
    <row r="108" spans="1:4" s="48" customFormat="1" ht="101.25" x14ac:dyDescent="0.35">
      <c r="A108" s="45">
        <v>3</v>
      </c>
      <c r="B108" s="73" t="s">
        <v>25</v>
      </c>
      <c r="C108" s="50">
        <v>40113</v>
      </c>
      <c r="D108" s="51" t="s">
        <v>427</v>
      </c>
    </row>
    <row r="109" spans="1:4" s="48" customFormat="1" ht="40.5" x14ac:dyDescent="0.35">
      <c r="A109" s="45">
        <v>4</v>
      </c>
      <c r="B109" s="53" t="s">
        <v>68</v>
      </c>
      <c r="C109" s="55">
        <v>59670</v>
      </c>
      <c r="D109" s="108" t="s">
        <v>241</v>
      </c>
    </row>
    <row r="110" spans="1:4" s="33" customFormat="1" ht="23.25" x14ac:dyDescent="0.35">
      <c r="A110" s="27">
        <v>2</v>
      </c>
      <c r="B110" s="28" t="s">
        <v>182</v>
      </c>
      <c r="C110" s="29">
        <f>C111+C112</f>
        <v>23167</v>
      </c>
      <c r="D110" s="32"/>
    </row>
    <row r="111" spans="1:4" s="67" customFormat="1" ht="60.75" x14ac:dyDescent="0.35">
      <c r="A111" s="63">
        <v>1</v>
      </c>
      <c r="B111" s="52" t="s">
        <v>52</v>
      </c>
      <c r="C111" s="58">
        <v>2887</v>
      </c>
      <c r="D111" s="59" t="s">
        <v>428</v>
      </c>
    </row>
    <row r="112" spans="1:4" s="67" customFormat="1" ht="60.75" x14ac:dyDescent="0.35">
      <c r="A112" s="63">
        <v>2</v>
      </c>
      <c r="B112" s="52" t="s">
        <v>23</v>
      </c>
      <c r="C112" s="58">
        <v>20280</v>
      </c>
      <c r="D112" s="59" t="s">
        <v>429</v>
      </c>
    </row>
    <row r="113" spans="1:4" s="129" customFormat="1" ht="23.25" x14ac:dyDescent="0.35">
      <c r="A113" s="112">
        <f>A114+A121</f>
        <v>23</v>
      </c>
      <c r="B113" s="113" t="s">
        <v>189</v>
      </c>
      <c r="C113" s="114">
        <f>C114+C121</f>
        <v>1127544</v>
      </c>
      <c r="D113" s="128"/>
    </row>
    <row r="114" spans="1:4" s="33" customFormat="1" ht="35.25" customHeight="1" x14ac:dyDescent="0.35">
      <c r="A114" s="27">
        <v>6</v>
      </c>
      <c r="B114" s="28" t="s">
        <v>181</v>
      </c>
      <c r="C114" s="29">
        <f>SUM(C115:C120)</f>
        <v>50269</v>
      </c>
      <c r="D114" s="32"/>
    </row>
    <row r="115" spans="1:4" s="48" customFormat="1" ht="60.75" x14ac:dyDescent="0.35">
      <c r="A115" s="45">
        <v>1</v>
      </c>
      <c r="B115" s="52" t="s">
        <v>27</v>
      </c>
      <c r="C115" s="50">
        <v>22345</v>
      </c>
      <c r="D115" s="51" t="s">
        <v>249</v>
      </c>
    </row>
    <row r="116" spans="1:4" s="48" customFormat="1" ht="81" x14ac:dyDescent="0.35">
      <c r="A116" s="45">
        <v>2</v>
      </c>
      <c r="B116" s="52" t="s">
        <v>28</v>
      </c>
      <c r="C116" s="50">
        <v>131</v>
      </c>
      <c r="D116" s="51" t="s">
        <v>250</v>
      </c>
    </row>
    <row r="117" spans="1:4" s="48" customFormat="1" ht="60.75" x14ac:dyDescent="0.35">
      <c r="A117" s="45">
        <v>3</v>
      </c>
      <c r="B117" s="52" t="s">
        <v>29</v>
      </c>
      <c r="C117" s="50">
        <v>694.00000000000182</v>
      </c>
      <c r="D117" s="51" t="s">
        <v>251</v>
      </c>
    </row>
    <row r="118" spans="1:4" s="48" customFormat="1" ht="81" x14ac:dyDescent="0.35">
      <c r="A118" s="45">
        <v>4</v>
      </c>
      <c r="B118" s="52" t="s">
        <v>31</v>
      </c>
      <c r="C118" s="50">
        <v>1821</v>
      </c>
      <c r="D118" s="51" t="s">
        <v>252</v>
      </c>
    </row>
    <row r="119" spans="1:4" s="48" customFormat="1" ht="40.5" x14ac:dyDescent="0.35">
      <c r="A119" s="45">
        <v>5</v>
      </c>
      <c r="B119" s="52" t="s">
        <v>30</v>
      </c>
      <c r="C119" s="50">
        <v>3419</v>
      </c>
      <c r="D119" s="51" t="s">
        <v>253</v>
      </c>
    </row>
    <row r="120" spans="1:4" s="48" customFormat="1" ht="81" x14ac:dyDescent="0.35">
      <c r="A120" s="45">
        <v>6</v>
      </c>
      <c r="B120" s="52" t="s">
        <v>32</v>
      </c>
      <c r="C120" s="50">
        <v>21859</v>
      </c>
      <c r="D120" s="51" t="s">
        <v>254</v>
      </c>
    </row>
    <row r="121" spans="1:4" s="48" customFormat="1" ht="23.25" x14ac:dyDescent="0.35">
      <c r="A121" s="27">
        <v>17</v>
      </c>
      <c r="B121" s="28" t="s">
        <v>467</v>
      </c>
      <c r="C121" s="29">
        <f>SUM(C122:C153)</f>
        <v>1077275</v>
      </c>
      <c r="D121" s="32"/>
    </row>
    <row r="122" spans="1:4" s="48" customFormat="1" ht="101.25" x14ac:dyDescent="0.35">
      <c r="A122" s="45">
        <v>1</v>
      </c>
      <c r="B122" s="52" t="s">
        <v>333</v>
      </c>
      <c r="C122" s="50">
        <v>33771</v>
      </c>
      <c r="D122" s="51" t="s">
        <v>447</v>
      </c>
    </row>
    <row r="123" spans="1:4" s="48" customFormat="1" ht="101.25" x14ac:dyDescent="0.35">
      <c r="A123" s="45">
        <v>2</v>
      </c>
      <c r="B123" s="52" t="s">
        <v>334</v>
      </c>
      <c r="C123" s="50">
        <v>47519</v>
      </c>
      <c r="D123" s="51" t="s">
        <v>448</v>
      </c>
    </row>
    <row r="124" spans="1:4" s="48" customFormat="1" ht="101.25" x14ac:dyDescent="0.35">
      <c r="A124" s="45">
        <v>3</v>
      </c>
      <c r="B124" s="52" t="s">
        <v>335</v>
      </c>
      <c r="C124" s="50">
        <v>44519</v>
      </c>
      <c r="D124" s="51" t="s">
        <v>449</v>
      </c>
    </row>
    <row r="125" spans="1:4" s="48" customFormat="1" ht="101.25" x14ac:dyDescent="0.35">
      <c r="A125" s="45">
        <v>4</v>
      </c>
      <c r="B125" s="52" t="s">
        <v>336</v>
      </c>
      <c r="C125" s="50">
        <v>18617</v>
      </c>
      <c r="D125" s="51" t="s">
        <v>450</v>
      </c>
    </row>
    <row r="126" spans="1:4" s="48" customFormat="1" ht="101.25" x14ac:dyDescent="0.35">
      <c r="A126" s="45">
        <v>5</v>
      </c>
      <c r="B126" s="52" t="s">
        <v>337</v>
      </c>
      <c r="C126" s="50">
        <v>32602</v>
      </c>
      <c r="D126" s="51" t="s">
        <v>451</v>
      </c>
    </row>
    <row r="127" spans="1:4" s="48" customFormat="1" ht="101.25" x14ac:dyDescent="0.35">
      <c r="A127" s="45">
        <v>6</v>
      </c>
      <c r="B127" s="52" t="s">
        <v>338</v>
      </c>
      <c r="C127" s="50">
        <v>25698</v>
      </c>
      <c r="D127" s="51" t="s">
        <v>452</v>
      </c>
    </row>
    <row r="128" spans="1:4" s="48" customFormat="1" ht="101.25" x14ac:dyDescent="0.35">
      <c r="A128" s="45">
        <v>7</v>
      </c>
      <c r="B128" s="52" t="s">
        <v>339</v>
      </c>
      <c r="C128" s="50">
        <v>41073</v>
      </c>
      <c r="D128" s="51" t="s">
        <v>453</v>
      </c>
    </row>
    <row r="129" spans="1:4" s="48" customFormat="1" ht="101.25" x14ac:dyDescent="0.35">
      <c r="A129" s="45">
        <v>8</v>
      </c>
      <c r="B129" s="52" t="s">
        <v>340</v>
      </c>
      <c r="C129" s="50">
        <v>33836</v>
      </c>
      <c r="D129" s="51" t="s">
        <v>454</v>
      </c>
    </row>
    <row r="130" spans="1:4" s="48" customFormat="1" ht="101.25" x14ac:dyDescent="0.35">
      <c r="A130" s="45">
        <v>9</v>
      </c>
      <c r="B130" s="52" t="s">
        <v>341</v>
      </c>
      <c r="C130" s="50">
        <v>27622</v>
      </c>
      <c r="D130" s="51" t="s">
        <v>455</v>
      </c>
    </row>
    <row r="131" spans="1:4" s="48" customFormat="1" ht="101.25" x14ac:dyDescent="0.35">
      <c r="A131" s="45">
        <v>10</v>
      </c>
      <c r="B131" s="52" t="s">
        <v>342</v>
      </c>
      <c r="C131" s="50">
        <v>12916</v>
      </c>
      <c r="D131" s="51" t="s">
        <v>456</v>
      </c>
    </row>
    <row r="132" spans="1:4" s="48" customFormat="1" ht="101.25" x14ac:dyDescent="0.35">
      <c r="A132" s="45">
        <v>11</v>
      </c>
      <c r="B132" s="52" t="s">
        <v>343</v>
      </c>
      <c r="C132" s="50">
        <v>49270</v>
      </c>
      <c r="D132" s="51" t="s">
        <v>457</v>
      </c>
    </row>
    <row r="133" spans="1:4" s="48" customFormat="1" ht="101.25" x14ac:dyDescent="0.35">
      <c r="A133" s="45">
        <v>12</v>
      </c>
      <c r="B133" s="52" t="s">
        <v>344</v>
      </c>
      <c r="C133" s="50">
        <v>28238</v>
      </c>
      <c r="D133" s="51" t="s">
        <v>458</v>
      </c>
    </row>
    <row r="134" spans="1:4" s="48" customFormat="1" ht="81" x14ac:dyDescent="0.35">
      <c r="A134" s="45">
        <v>13</v>
      </c>
      <c r="B134" s="52" t="s">
        <v>345</v>
      </c>
      <c r="C134" s="50">
        <v>28192</v>
      </c>
      <c r="D134" s="51" t="s">
        <v>459</v>
      </c>
    </row>
    <row r="135" spans="1:4" s="48" customFormat="1" ht="101.25" x14ac:dyDescent="0.35">
      <c r="A135" s="45">
        <v>14</v>
      </c>
      <c r="B135" s="52" t="s">
        <v>346</v>
      </c>
      <c r="C135" s="50">
        <v>34190</v>
      </c>
      <c r="D135" s="51" t="s">
        <v>460</v>
      </c>
    </row>
    <row r="136" spans="1:4" s="48" customFormat="1" ht="81" x14ac:dyDescent="0.35">
      <c r="A136" s="45">
        <v>15</v>
      </c>
      <c r="B136" s="52" t="s">
        <v>347</v>
      </c>
      <c r="C136" s="50">
        <v>31460</v>
      </c>
      <c r="D136" s="51" t="s">
        <v>461</v>
      </c>
    </row>
    <row r="137" spans="1:4" s="48" customFormat="1" ht="101.25" x14ac:dyDescent="0.35">
      <c r="A137" s="45">
        <v>16</v>
      </c>
      <c r="B137" s="52" t="s">
        <v>348</v>
      </c>
      <c r="C137" s="50">
        <v>41774</v>
      </c>
      <c r="D137" s="51" t="s">
        <v>462</v>
      </c>
    </row>
    <row r="138" spans="1:4" s="48" customFormat="1" ht="101.25" x14ac:dyDescent="0.35">
      <c r="A138" s="45">
        <v>17</v>
      </c>
      <c r="B138" s="52" t="s">
        <v>349</v>
      </c>
      <c r="C138" s="50">
        <v>47847</v>
      </c>
      <c r="D138" s="51" t="s">
        <v>463</v>
      </c>
    </row>
    <row r="139" spans="1:4" s="95" customFormat="1" ht="139.5" customHeight="1" x14ac:dyDescent="0.35">
      <c r="A139" s="6">
        <v>30</v>
      </c>
      <c r="B139" s="267" t="s">
        <v>484</v>
      </c>
      <c r="C139" s="109">
        <v>48028</v>
      </c>
      <c r="D139" s="270" t="s">
        <v>617</v>
      </c>
    </row>
    <row r="140" spans="1:4" s="95" customFormat="1" ht="135" customHeight="1" x14ac:dyDescent="0.35">
      <c r="A140" s="6">
        <v>31</v>
      </c>
      <c r="B140" s="267" t="s">
        <v>485</v>
      </c>
      <c r="C140" s="109">
        <v>7999</v>
      </c>
      <c r="D140" s="270" t="s">
        <v>618</v>
      </c>
    </row>
    <row r="141" spans="1:4" s="95" customFormat="1" ht="161.25" customHeight="1" x14ac:dyDescent="0.35">
      <c r="A141" s="6">
        <v>32</v>
      </c>
      <c r="B141" s="267" t="s">
        <v>486</v>
      </c>
      <c r="C141" s="109">
        <v>6702</v>
      </c>
      <c r="D141" s="270" t="s">
        <v>619</v>
      </c>
    </row>
    <row r="142" spans="1:4" s="95" customFormat="1" ht="161.25" customHeight="1" x14ac:dyDescent="0.35">
      <c r="A142" s="6">
        <v>33</v>
      </c>
      <c r="B142" s="267" t="s">
        <v>487</v>
      </c>
      <c r="C142" s="109">
        <v>30190</v>
      </c>
      <c r="D142" s="270" t="s">
        <v>620</v>
      </c>
    </row>
    <row r="143" spans="1:4" s="95" customFormat="1" ht="161.25" customHeight="1" x14ac:dyDescent="0.35">
      <c r="A143" s="6">
        <v>34</v>
      </c>
      <c r="B143" s="267" t="s">
        <v>488</v>
      </c>
      <c r="C143" s="109">
        <v>49067</v>
      </c>
      <c r="D143" s="270" t="s">
        <v>621</v>
      </c>
    </row>
    <row r="144" spans="1:4" s="95" customFormat="1" ht="134.25" customHeight="1" x14ac:dyDescent="0.35">
      <c r="A144" s="6">
        <v>35</v>
      </c>
      <c r="B144" s="267" t="s">
        <v>489</v>
      </c>
      <c r="C144" s="109">
        <v>18272</v>
      </c>
      <c r="D144" s="270" t="s">
        <v>622</v>
      </c>
    </row>
    <row r="145" spans="1:4" s="95" customFormat="1" ht="136.5" customHeight="1" x14ac:dyDescent="0.35">
      <c r="A145" s="6">
        <v>36</v>
      </c>
      <c r="B145" s="267" t="s">
        <v>490</v>
      </c>
      <c r="C145" s="109">
        <v>39048</v>
      </c>
      <c r="D145" s="270" t="s">
        <v>607</v>
      </c>
    </row>
    <row r="146" spans="1:4" s="95" customFormat="1" ht="138" customHeight="1" x14ac:dyDescent="0.35">
      <c r="A146" s="6">
        <v>37</v>
      </c>
      <c r="B146" s="267" t="s">
        <v>491</v>
      </c>
      <c r="C146" s="109">
        <v>36667</v>
      </c>
      <c r="D146" s="270" t="s">
        <v>608</v>
      </c>
    </row>
    <row r="147" spans="1:4" s="95" customFormat="1" ht="132.75" customHeight="1" x14ac:dyDescent="0.35">
      <c r="A147" s="6">
        <v>38</v>
      </c>
      <c r="B147" s="267" t="s">
        <v>492</v>
      </c>
      <c r="C147" s="109">
        <v>59510</v>
      </c>
      <c r="D147" s="270" t="s">
        <v>609</v>
      </c>
    </row>
    <row r="148" spans="1:4" s="95" customFormat="1" ht="135" customHeight="1" x14ac:dyDescent="0.35">
      <c r="A148" s="6">
        <v>39</v>
      </c>
      <c r="B148" s="267" t="s">
        <v>493</v>
      </c>
      <c r="C148" s="109">
        <v>49231</v>
      </c>
      <c r="D148" s="270" t="s">
        <v>610</v>
      </c>
    </row>
    <row r="149" spans="1:4" s="95" customFormat="1" ht="135" customHeight="1" x14ac:dyDescent="0.35">
      <c r="A149" s="6">
        <v>40</v>
      </c>
      <c r="B149" s="267" t="s">
        <v>494</v>
      </c>
      <c r="C149" s="109">
        <v>32682</v>
      </c>
      <c r="D149" s="270" t="s">
        <v>611</v>
      </c>
    </row>
    <row r="150" spans="1:4" s="95" customFormat="1" ht="135" customHeight="1" x14ac:dyDescent="0.35">
      <c r="A150" s="6">
        <v>41</v>
      </c>
      <c r="B150" s="267" t="s">
        <v>495</v>
      </c>
      <c r="C150" s="109">
        <v>44096</v>
      </c>
      <c r="D150" s="270" t="s">
        <v>612</v>
      </c>
    </row>
    <row r="151" spans="1:4" s="95" customFormat="1" ht="135" customHeight="1" x14ac:dyDescent="0.35">
      <c r="A151" s="6">
        <v>42</v>
      </c>
      <c r="B151" s="267" t="s">
        <v>496</v>
      </c>
      <c r="C151" s="109">
        <v>7529</v>
      </c>
      <c r="D151" s="270" t="s">
        <v>613</v>
      </c>
    </row>
    <row r="152" spans="1:4" s="95" customFormat="1" ht="135" customHeight="1" x14ac:dyDescent="0.35">
      <c r="A152" s="6">
        <v>43</v>
      </c>
      <c r="B152" s="267" t="s">
        <v>497</v>
      </c>
      <c r="C152" s="109">
        <v>21124</v>
      </c>
      <c r="D152" s="270" t="s">
        <v>614</v>
      </c>
    </row>
    <row r="153" spans="1:4" s="95" customFormat="1" ht="135" customHeight="1" x14ac:dyDescent="0.35">
      <c r="A153" s="6">
        <v>44</v>
      </c>
      <c r="B153" s="267" t="s">
        <v>498</v>
      </c>
      <c r="C153" s="109">
        <v>47986</v>
      </c>
      <c r="D153" s="270" t="s">
        <v>615</v>
      </c>
    </row>
    <row r="154" spans="1:4" s="129" customFormat="1" ht="23.25" x14ac:dyDescent="0.35">
      <c r="A154" s="112">
        <v>4</v>
      </c>
      <c r="B154" s="113" t="s">
        <v>190</v>
      </c>
      <c r="C154" s="114">
        <f>C155</f>
        <v>175355</v>
      </c>
      <c r="D154" s="128"/>
    </row>
    <row r="155" spans="1:4" s="33" customFormat="1" ht="35.25" customHeight="1" x14ac:dyDescent="0.35">
      <c r="A155" s="27">
        <v>4</v>
      </c>
      <c r="B155" s="28" t="s">
        <v>467</v>
      </c>
      <c r="C155" s="29">
        <f>SUM(C156:C159)</f>
        <v>175355</v>
      </c>
      <c r="D155" s="32"/>
    </row>
    <row r="156" spans="1:4" s="48" customFormat="1" ht="182.25" x14ac:dyDescent="0.35">
      <c r="A156" s="45">
        <v>1</v>
      </c>
      <c r="B156" s="73" t="s">
        <v>46</v>
      </c>
      <c r="C156" s="61">
        <v>27448</v>
      </c>
      <c r="D156" s="51" t="s">
        <v>243</v>
      </c>
    </row>
    <row r="157" spans="1:4" s="48" customFormat="1" ht="121.5" x14ac:dyDescent="0.35">
      <c r="A157" s="45">
        <v>2</v>
      </c>
      <c r="B157" s="73" t="s">
        <v>47</v>
      </c>
      <c r="C157" s="61">
        <v>47911</v>
      </c>
      <c r="D157" s="51" t="s">
        <v>244</v>
      </c>
    </row>
    <row r="158" spans="1:4" s="48" customFormat="1" ht="121.5" x14ac:dyDescent="0.35">
      <c r="A158" s="45">
        <v>3</v>
      </c>
      <c r="B158" s="73" t="s">
        <v>45</v>
      </c>
      <c r="C158" s="61">
        <v>30239</v>
      </c>
      <c r="D158" s="62" t="s">
        <v>245</v>
      </c>
    </row>
    <row r="159" spans="1:4" s="48" customFormat="1" ht="121.5" x14ac:dyDescent="0.35">
      <c r="A159" s="45">
        <v>4</v>
      </c>
      <c r="B159" s="73" t="s">
        <v>316</v>
      </c>
      <c r="C159" s="61">
        <v>69757</v>
      </c>
      <c r="D159" s="51" t="s">
        <v>317</v>
      </c>
    </row>
    <row r="160" spans="1:4" s="184" customFormat="1" ht="23.25" x14ac:dyDescent="0.35">
      <c r="A160" s="112">
        <f>A161+A166</f>
        <v>4</v>
      </c>
      <c r="B160" s="113" t="s">
        <v>188</v>
      </c>
      <c r="C160" s="114">
        <f>C161+C166</f>
        <v>1793064</v>
      </c>
      <c r="D160" s="115"/>
    </row>
    <row r="161" spans="1:4" s="33" customFormat="1" ht="35.25" customHeight="1" x14ac:dyDescent="0.35">
      <c r="A161" s="27">
        <v>3</v>
      </c>
      <c r="B161" s="28" t="s">
        <v>468</v>
      </c>
      <c r="C161" s="29">
        <f>C162+C163+C164+C165</f>
        <v>1782089</v>
      </c>
      <c r="D161" s="32"/>
    </row>
    <row r="162" spans="1:4" s="48" customFormat="1" ht="75" customHeight="1" x14ac:dyDescent="0.35">
      <c r="A162" s="45">
        <v>1</v>
      </c>
      <c r="B162" s="52" t="s">
        <v>33</v>
      </c>
      <c r="C162" s="61">
        <v>864255</v>
      </c>
      <c r="D162" s="51" t="s">
        <v>246</v>
      </c>
    </row>
    <row r="163" spans="1:4" s="48" customFormat="1" ht="60.75" x14ac:dyDescent="0.35">
      <c r="A163" s="45">
        <v>2</v>
      </c>
      <c r="B163" s="52" t="s">
        <v>51</v>
      </c>
      <c r="C163" s="61">
        <v>333340</v>
      </c>
      <c r="D163" s="51" t="s">
        <v>247</v>
      </c>
    </row>
    <row r="164" spans="1:4" s="48" customFormat="1" ht="60.75" x14ac:dyDescent="0.35">
      <c r="A164" s="45">
        <v>3</v>
      </c>
      <c r="B164" s="52" t="s">
        <v>179</v>
      </c>
      <c r="C164" s="61">
        <v>400000</v>
      </c>
      <c r="D164" s="51" t="s">
        <v>248</v>
      </c>
    </row>
    <row r="165" spans="1:4" s="272" customFormat="1" ht="94.5" customHeight="1" x14ac:dyDescent="0.25">
      <c r="A165" s="266">
        <v>4</v>
      </c>
      <c r="B165" s="267" t="s">
        <v>565</v>
      </c>
      <c r="C165" s="65">
        <v>184494</v>
      </c>
      <c r="D165" s="271" t="s">
        <v>616</v>
      </c>
    </row>
    <row r="166" spans="1:4" s="33" customFormat="1" ht="35.25" customHeight="1" x14ac:dyDescent="0.35">
      <c r="A166" s="27">
        <v>1</v>
      </c>
      <c r="B166" s="28" t="s">
        <v>182</v>
      </c>
      <c r="C166" s="29">
        <f>C167</f>
        <v>10975</v>
      </c>
      <c r="D166" s="32"/>
    </row>
    <row r="167" spans="1:4" s="48" customFormat="1" ht="66" customHeight="1" x14ac:dyDescent="0.35">
      <c r="A167" s="45">
        <v>1</v>
      </c>
      <c r="B167" s="52" t="s">
        <v>160</v>
      </c>
      <c r="C167" s="61">
        <v>10975</v>
      </c>
      <c r="D167" s="51" t="s">
        <v>434</v>
      </c>
    </row>
    <row r="168" spans="1:4" s="189" customFormat="1" ht="30.75" customHeight="1" x14ac:dyDescent="0.35">
      <c r="A168" s="185">
        <f>A169+A171+A174</f>
        <v>7</v>
      </c>
      <c r="B168" s="186" t="s">
        <v>191</v>
      </c>
      <c r="C168" s="187">
        <f>C169+C171+C174</f>
        <v>524229</v>
      </c>
      <c r="D168" s="188"/>
    </row>
    <row r="169" spans="1:4" s="31" customFormat="1" ht="30.75" customHeight="1" x14ac:dyDescent="0.35">
      <c r="A169" s="27">
        <v>1</v>
      </c>
      <c r="B169" s="28" t="s">
        <v>181</v>
      </c>
      <c r="C169" s="29">
        <f>C170</f>
        <v>235747</v>
      </c>
      <c r="D169" s="30"/>
    </row>
    <row r="170" spans="1:4" s="48" customFormat="1" ht="81" x14ac:dyDescent="0.35">
      <c r="A170" s="45">
        <v>1</v>
      </c>
      <c r="B170" s="52" t="s">
        <v>48</v>
      </c>
      <c r="C170" s="50">
        <v>235747</v>
      </c>
      <c r="D170" s="51" t="s">
        <v>435</v>
      </c>
    </row>
    <row r="171" spans="1:4" s="31" customFormat="1" ht="30.75" customHeight="1" x14ac:dyDescent="0.35">
      <c r="A171" s="27">
        <v>2</v>
      </c>
      <c r="B171" s="28" t="s">
        <v>467</v>
      </c>
      <c r="C171" s="29">
        <f>SUM(C172:C173)</f>
        <v>261463</v>
      </c>
      <c r="D171" s="30"/>
    </row>
    <row r="172" spans="1:4" s="48" customFormat="1" ht="182.25" x14ac:dyDescent="0.35">
      <c r="A172" s="45">
        <v>1</v>
      </c>
      <c r="B172" s="52" t="s">
        <v>53</v>
      </c>
      <c r="C172" s="50">
        <v>231055</v>
      </c>
      <c r="D172" s="51" t="s">
        <v>242</v>
      </c>
    </row>
    <row r="173" spans="1:4" s="48" customFormat="1" ht="60.75" x14ac:dyDescent="0.35">
      <c r="A173" s="45">
        <v>2</v>
      </c>
      <c r="B173" s="53" t="s">
        <v>44</v>
      </c>
      <c r="C173" s="55">
        <v>30408</v>
      </c>
      <c r="D173" s="56" t="s">
        <v>255</v>
      </c>
    </row>
    <row r="174" spans="1:4" s="31" customFormat="1" ht="30.75" customHeight="1" x14ac:dyDescent="0.35">
      <c r="A174" s="27">
        <v>4</v>
      </c>
      <c r="B174" s="28" t="s">
        <v>182</v>
      </c>
      <c r="C174" s="29">
        <f>SUM(C175:C178)</f>
        <v>27019</v>
      </c>
      <c r="D174" s="30"/>
    </row>
    <row r="175" spans="1:4" s="48" customFormat="1" ht="141.75" x14ac:dyDescent="0.35">
      <c r="A175" s="45">
        <v>1</v>
      </c>
      <c r="B175" s="74" t="s">
        <v>157</v>
      </c>
      <c r="C175" s="65">
        <v>16240</v>
      </c>
      <c r="D175" s="51" t="s">
        <v>430</v>
      </c>
    </row>
    <row r="176" spans="1:4" s="48" customFormat="1" ht="60.75" x14ac:dyDescent="0.35">
      <c r="A176" s="45">
        <v>2</v>
      </c>
      <c r="B176" s="52" t="s">
        <v>131</v>
      </c>
      <c r="C176" s="50">
        <v>95</v>
      </c>
      <c r="D176" s="75" t="s">
        <v>431</v>
      </c>
    </row>
    <row r="177" spans="1:5" s="48" customFormat="1" ht="101.25" x14ac:dyDescent="0.35">
      <c r="A177" s="45">
        <v>3</v>
      </c>
      <c r="B177" s="76" t="s">
        <v>56</v>
      </c>
      <c r="C177" s="61">
        <v>5644</v>
      </c>
      <c r="D177" s="108" t="s">
        <v>432</v>
      </c>
    </row>
    <row r="178" spans="1:5" s="77" customFormat="1" ht="81" x14ac:dyDescent="0.35">
      <c r="A178" s="45">
        <v>4</v>
      </c>
      <c r="B178" s="76" t="s">
        <v>57</v>
      </c>
      <c r="C178" s="61">
        <v>5040</v>
      </c>
      <c r="D178" s="108" t="s">
        <v>433</v>
      </c>
    </row>
    <row r="179" spans="1:5" ht="48.75" customHeight="1" x14ac:dyDescent="0.25">
      <c r="A179" s="19">
        <f>A180+A200+A209+A215</f>
        <v>27</v>
      </c>
      <c r="B179" s="4" t="s">
        <v>69</v>
      </c>
      <c r="C179" s="4">
        <f>C180+C200+C209+C215</f>
        <v>5255124</v>
      </c>
      <c r="D179" s="5"/>
    </row>
    <row r="180" spans="1:5" s="16" customFormat="1" ht="36.75" customHeight="1" x14ac:dyDescent="0.35">
      <c r="A180" s="20">
        <f>A181+A196</f>
        <v>14</v>
      </c>
      <c r="B180" s="21" t="s">
        <v>192</v>
      </c>
      <c r="C180" s="12">
        <f>C181+C196+C193</f>
        <v>4403087</v>
      </c>
      <c r="D180" s="22"/>
    </row>
    <row r="181" spans="1:5" s="38" customFormat="1" ht="36.75" customHeight="1" x14ac:dyDescent="0.35">
      <c r="A181" s="34">
        <v>11</v>
      </c>
      <c r="B181" s="35" t="s">
        <v>181</v>
      </c>
      <c r="C181" s="36">
        <f>SUM(C182:C192)</f>
        <v>4013739</v>
      </c>
      <c r="D181" s="37"/>
    </row>
    <row r="182" spans="1:5" s="48" customFormat="1" ht="182.25" x14ac:dyDescent="0.35">
      <c r="A182" s="78">
        <v>1</v>
      </c>
      <c r="B182" s="52" t="s">
        <v>81</v>
      </c>
      <c r="C182" s="190">
        <v>1202246</v>
      </c>
      <c r="D182" s="107" t="s">
        <v>256</v>
      </c>
    </row>
    <row r="183" spans="1:5" s="48" customFormat="1" ht="139.5" customHeight="1" x14ac:dyDescent="0.35">
      <c r="A183" s="78">
        <v>2</v>
      </c>
      <c r="B183" s="52" t="s">
        <v>85</v>
      </c>
      <c r="C183" s="190">
        <v>43287</v>
      </c>
      <c r="D183" s="107" t="s">
        <v>301</v>
      </c>
    </row>
    <row r="184" spans="1:5" s="48" customFormat="1" ht="222.75" x14ac:dyDescent="0.35">
      <c r="A184" s="78">
        <v>3</v>
      </c>
      <c r="B184" s="52" t="s">
        <v>83</v>
      </c>
      <c r="C184" s="190">
        <v>812653</v>
      </c>
      <c r="D184" s="107" t="s">
        <v>257</v>
      </c>
    </row>
    <row r="185" spans="1:5" s="48" customFormat="1" ht="182.25" x14ac:dyDescent="0.35">
      <c r="A185" s="78">
        <v>4</v>
      </c>
      <c r="B185" s="53" t="s">
        <v>80</v>
      </c>
      <c r="C185" s="190">
        <v>598586</v>
      </c>
      <c r="D185" s="107" t="s">
        <v>258</v>
      </c>
    </row>
    <row r="186" spans="1:5" s="48" customFormat="1" ht="182.25" x14ac:dyDescent="0.35">
      <c r="A186" s="78">
        <v>5</v>
      </c>
      <c r="B186" s="52" t="s">
        <v>82</v>
      </c>
      <c r="C186" s="190">
        <v>848507</v>
      </c>
      <c r="D186" s="107" t="s">
        <v>259</v>
      </c>
    </row>
    <row r="187" spans="1:5" s="48" customFormat="1" ht="141.75" x14ac:dyDescent="0.35">
      <c r="A187" s="78">
        <v>6</v>
      </c>
      <c r="B187" s="52" t="s">
        <v>84</v>
      </c>
      <c r="C187" s="190">
        <v>292856</v>
      </c>
      <c r="D187" s="107" t="s">
        <v>260</v>
      </c>
    </row>
    <row r="188" spans="1:5" s="48" customFormat="1" ht="60.75" x14ac:dyDescent="0.35">
      <c r="A188" s="78">
        <v>7</v>
      </c>
      <c r="B188" s="52" t="s">
        <v>151</v>
      </c>
      <c r="C188" s="190">
        <v>193905</v>
      </c>
      <c r="D188" s="107" t="s">
        <v>261</v>
      </c>
    </row>
    <row r="189" spans="1:5" s="48" customFormat="1" ht="40.5" x14ac:dyDescent="0.35">
      <c r="A189" s="78">
        <v>8</v>
      </c>
      <c r="B189" s="52" t="s">
        <v>324</v>
      </c>
      <c r="C189" s="190">
        <v>101</v>
      </c>
      <c r="D189" s="107" t="s">
        <v>323</v>
      </c>
    </row>
    <row r="190" spans="1:5" s="48" customFormat="1" ht="121.5" x14ac:dyDescent="0.35">
      <c r="A190" s="78">
        <v>9</v>
      </c>
      <c r="B190" s="87" t="s">
        <v>88</v>
      </c>
      <c r="C190" s="103">
        <v>20420</v>
      </c>
      <c r="D190" s="88" t="s">
        <v>89</v>
      </c>
      <c r="E190" s="18"/>
    </row>
    <row r="191" spans="1:5" s="48" customFormat="1" ht="60.75" x14ac:dyDescent="0.35">
      <c r="A191" s="78">
        <v>10</v>
      </c>
      <c r="B191" s="52" t="s">
        <v>86</v>
      </c>
      <c r="C191" s="190">
        <v>284</v>
      </c>
      <c r="D191" s="341" t="s">
        <v>208</v>
      </c>
    </row>
    <row r="192" spans="1:5" s="48" customFormat="1" ht="60.75" x14ac:dyDescent="0.35">
      <c r="A192" s="78">
        <v>11</v>
      </c>
      <c r="B192" s="52" t="s">
        <v>87</v>
      </c>
      <c r="C192" s="190">
        <v>894</v>
      </c>
      <c r="D192" s="341"/>
    </row>
    <row r="193" spans="1:6" s="38" customFormat="1" ht="36.75" customHeight="1" x14ac:dyDescent="0.35">
      <c r="A193" s="34">
        <v>2</v>
      </c>
      <c r="B193" s="35" t="s">
        <v>467</v>
      </c>
      <c r="C193" s="36">
        <f>C194+C195</f>
        <v>387971</v>
      </c>
      <c r="D193" s="37"/>
    </row>
    <row r="194" spans="1:6" s="228" customFormat="1" ht="101.25" x14ac:dyDescent="0.35">
      <c r="A194" s="149">
        <v>1</v>
      </c>
      <c r="B194" s="278" t="s">
        <v>526</v>
      </c>
      <c r="C194" s="279">
        <v>219383</v>
      </c>
      <c r="D194" s="89" t="s">
        <v>624</v>
      </c>
      <c r="F194" s="281"/>
    </row>
    <row r="195" spans="1:6" s="67" customFormat="1" ht="190.5" customHeight="1" x14ac:dyDescent="0.35">
      <c r="A195" s="149">
        <v>2</v>
      </c>
      <c r="B195" s="278" t="s">
        <v>146</v>
      </c>
      <c r="C195" s="279">
        <v>168588</v>
      </c>
      <c r="D195" s="89" t="s">
        <v>625</v>
      </c>
    </row>
    <row r="196" spans="1:6" s="38" customFormat="1" ht="36.75" customHeight="1" x14ac:dyDescent="0.35">
      <c r="A196" s="34">
        <v>3</v>
      </c>
      <c r="B196" s="35" t="s">
        <v>182</v>
      </c>
      <c r="C196" s="36">
        <f>SUM(C197:C199)</f>
        <v>1377</v>
      </c>
      <c r="D196" s="37"/>
    </row>
    <row r="197" spans="1:6" s="48" customFormat="1" ht="141.75" x14ac:dyDescent="0.35">
      <c r="A197" s="84">
        <v>1</v>
      </c>
      <c r="B197" s="52" t="s">
        <v>70</v>
      </c>
      <c r="C197" s="103">
        <v>335</v>
      </c>
      <c r="D197" s="85" t="s">
        <v>205</v>
      </c>
    </row>
    <row r="198" spans="1:6" s="48" customFormat="1" ht="141.75" x14ac:dyDescent="0.35">
      <c r="A198" s="84">
        <v>2</v>
      </c>
      <c r="B198" s="52" t="s">
        <v>142</v>
      </c>
      <c r="C198" s="103">
        <v>567</v>
      </c>
      <c r="D198" s="86" t="s">
        <v>206</v>
      </c>
    </row>
    <row r="199" spans="1:6" s="48" customFormat="1" ht="141.75" x14ac:dyDescent="0.35">
      <c r="A199" s="84">
        <v>3</v>
      </c>
      <c r="B199" s="52" t="s">
        <v>71</v>
      </c>
      <c r="C199" s="103">
        <v>475</v>
      </c>
      <c r="D199" s="85" t="s">
        <v>207</v>
      </c>
    </row>
    <row r="200" spans="1:6" ht="42.75" customHeight="1" x14ac:dyDescent="0.25">
      <c r="A200" s="20">
        <f>A201+A205</f>
        <v>6</v>
      </c>
      <c r="B200" s="21" t="s">
        <v>193</v>
      </c>
      <c r="C200" s="12">
        <f>C201+C205</f>
        <v>338328</v>
      </c>
      <c r="D200" s="22"/>
    </row>
    <row r="201" spans="1:6" s="33" customFormat="1" ht="31.5" customHeight="1" x14ac:dyDescent="0.25">
      <c r="A201" s="34">
        <v>3</v>
      </c>
      <c r="B201" s="35" t="s">
        <v>181</v>
      </c>
      <c r="C201" s="36">
        <f>SUM(C202:C204)</f>
        <v>231373</v>
      </c>
      <c r="D201" s="37"/>
    </row>
    <row r="202" spans="1:6" s="48" customFormat="1" ht="222.75" x14ac:dyDescent="0.35">
      <c r="A202" s="83">
        <v>1</v>
      </c>
      <c r="B202" s="87" t="s">
        <v>76</v>
      </c>
      <c r="C202" s="103">
        <v>87907</v>
      </c>
      <c r="D202" s="89" t="s">
        <v>262</v>
      </c>
    </row>
    <row r="203" spans="1:6" s="48" customFormat="1" ht="60.75" x14ac:dyDescent="0.35">
      <c r="A203" s="80">
        <v>2</v>
      </c>
      <c r="B203" s="46" t="s">
        <v>152</v>
      </c>
      <c r="C203" s="190">
        <v>79054</v>
      </c>
      <c r="D203" s="56" t="s">
        <v>263</v>
      </c>
    </row>
    <row r="204" spans="1:6" s="48" customFormat="1" ht="202.5" x14ac:dyDescent="0.35">
      <c r="A204" s="80">
        <v>3</v>
      </c>
      <c r="B204" s="87" t="s">
        <v>72</v>
      </c>
      <c r="C204" s="103">
        <v>64412</v>
      </c>
      <c r="D204" s="91" t="s">
        <v>265</v>
      </c>
    </row>
    <row r="205" spans="1:6" s="33" customFormat="1" ht="30" customHeight="1" x14ac:dyDescent="0.25">
      <c r="A205" s="34">
        <v>3</v>
      </c>
      <c r="B205" s="35" t="s">
        <v>469</v>
      </c>
      <c r="C205" s="36">
        <f>SUM(C206:C208)</f>
        <v>106955</v>
      </c>
      <c r="D205" s="37"/>
    </row>
    <row r="206" spans="1:6" s="48" customFormat="1" ht="182.25" x14ac:dyDescent="0.35">
      <c r="A206" s="83">
        <v>1</v>
      </c>
      <c r="B206" s="87" t="s">
        <v>74</v>
      </c>
      <c r="C206" s="103">
        <v>37148</v>
      </c>
      <c r="D206" s="90" t="s">
        <v>464</v>
      </c>
    </row>
    <row r="207" spans="1:6" s="48" customFormat="1" ht="121.5" x14ac:dyDescent="0.35">
      <c r="A207" s="83">
        <v>2</v>
      </c>
      <c r="B207" s="87" t="s">
        <v>369</v>
      </c>
      <c r="C207" s="103">
        <v>42531</v>
      </c>
      <c r="D207" s="90" t="s">
        <v>465</v>
      </c>
    </row>
    <row r="208" spans="1:6" s="48" customFormat="1" ht="141.75" x14ac:dyDescent="0.35">
      <c r="A208" s="83">
        <v>3</v>
      </c>
      <c r="B208" s="153" t="s">
        <v>371</v>
      </c>
      <c r="C208" s="191">
        <v>27276</v>
      </c>
      <c r="D208" s="90" t="s">
        <v>466</v>
      </c>
    </row>
    <row r="209" spans="1:5" ht="39" customHeight="1" x14ac:dyDescent="0.25">
      <c r="A209" s="20">
        <f>A210</f>
        <v>4</v>
      </c>
      <c r="B209" s="21" t="s">
        <v>194</v>
      </c>
      <c r="C209" s="12">
        <f>C210</f>
        <v>167778</v>
      </c>
      <c r="D209" s="22"/>
    </row>
    <row r="210" spans="1:5" s="33" customFormat="1" ht="23.25" x14ac:dyDescent="0.25">
      <c r="A210" s="34">
        <v>4</v>
      </c>
      <c r="B210" s="35" t="s">
        <v>467</v>
      </c>
      <c r="C210" s="36">
        <f>SUM(C211:C214)</f>
        <v>167778</v>
      </c>
      <c r="D210" s="37"/>
    </row>
    <row r="211" spans="1:5" s="48" customFormat="1" ht="182.25" x14ac:dyDescent="0.35">
      <c r="A211" s="83">
        <v>1</v>
      </c>
      <c r="B211" s="87" t="s">
        <v>73</v>
      </c>
      <c r="C211" s="103">
        <v>24943</v>
      </c>
      <c r="D211" s="91" t="s">
        <v>266</v>
      </c>
    </row>
    <row r="212" spans="1:5" s="48" customFormat="1" ht="202.5" x14ac:dyDescent="0.35">
      <c r="A212" s="80">
        <v>2</v>
      </c>
      <c r="B212" s="87" t="s">
        <v>77</v>
      </c>
      <c r="C212" s="103">
        <v>50329</v>
      </c>
      <c r="D212" s="82" t="s">
        <v>267</v>
      </c>
    </row>
    <row r="213" spans="1:5" s="48" customFormat="1" ht="202.5" x14ac:dyDescent="0.35">
      <c r="A213" s="83">
        <v>3</v>
      </c>
      <c r="B213" s="87" t="s">
        <v>79</v>
      </c>
      <c r="C213" s="103">
        <v>1276</v>
      </c>
      <c r="D213" s="82" t="s">
        <v>268</v>
      </c>
    </row>
    <row r="214" spans="1:5" s="48" customFormat="1" ht="324" x14ac:dyDescent="0.35">
      <c r="A214" s="80">
        <v>4</v>
      </c>
      <c r="B214" s="81" t="s">
        <v>133</v>
      </c>
      <c r="C214" s="103">
        <v>91230</v>
      </c>
      <c r="D214" s="82" t="s">
        <v>264</v>
      </c>
    </row>
    <row r="215" spans="1:5" ht="39" customHeight="1" x14ac:dyDescent="0.25">
      <c r="A215" s="20">
        <f>A216+A219</f>
        <v>3</v>
      </c>
      <c r="B215" s="21" t="s">
        <v>195</v>
      </c>
      <c r="C215" s="12">
        <f>C216+C219</f>
        <v>345931</v>
      </c>
      <c r="D215" s="22"/>
    </row>
    <row r="216" spans="1:5" s="33" customFormat="1" ht="23.25" x14ac:dyDescent="0.25">
      <c r="A216" s="34">
        <v>2</v>
      </c>
      <c r="B216" s="35" t="s">
        <v>467</v>
      </c>
      <c r="C216" s="36">
        <f>SUM(C217:C218)</f>
        <v>345431</v>
      </c>
      <c r="D216" s="37"/>
    </row>
    <row r="217" spans="1:5" s="48" customFormat="1" ht="324" x14ac:dyDescent="0.35">
      <c r="A217" s="80">
        <v>1</v>
      </c>
      <c r="B217" s="81" t="s">
        <v>132</v>
      </c>
      <c r="C217" s="103">
        <v>37465</v>
      </c>
      <c r="D217" s="92" t="s">
        <v>269</v>
      </c>
    </row>
    <row r="218" spans="1:5" s="48" customFormat="1" ht="121.5" x14ac:dyDescent="0.35">
      <c r="A218" s="80">
        <v>2</v>
      </c>
      <c r="B218" s="81" t="s">
        <v>318</v>
      </c>
      <c r="C218" s="103">
        <v>307966</v>
      </c>
      <c r="D218" s="82" t="s">
        <v>319</v>
      </c>
    </row>
    <row r="219" spans="1:5" s="33" customFormat="1" ht="23.25" x14ac:dyDescent="0.25">
      <c r="A219" s="34">
        <v>1</v>
      </c>
      <c r="B219" s="35" t="s">
        <v>182</v>
      </c>
      <c r="C219" s="36">
        <f>C220</f>
        <v>500</v>
      </c>
      <c r="D219" s="37"/>
    </row>
    <row r="220" spans="1:5" s="48" customFormat="1" ht="162" x14ac:dyDescent="0.35">
      <c r="A220" s="80">
        <v>1</v>
      </c>
      <c r="B220" s="81" t="s">
        <v>78</v>
      </c>
      <c r="C220" s="103">
        <v>500</v>
      </c>
      <c r="D220" s="82" t="s">
        <v>209</v>
      </c>
    </row>
    <row r="221" spans="1:5" ht="49.5" customHeight="1" x14ac:dyDescent="0.25">
      <c r="A221" s="44">
        <f>A222+A242+A267</f>
        <v>56</v>
      </c>
      <c r="B221" s="14" t="s">
        <v>391</v>
      </c>
      <c r="C221" s="15">
        <f>C222+C242+C267</f>
        <v>6456233</v>
      </c>
      <c r="D221" s="14"/>
      <c r="E221" s="18"/>
    </row>
    <row r="222" spans="1:5" s="197" customFormat="1" ht="30" customHeight="1" x14ac:dyDescent="0.25">
      <c r="A222" s="192">
        <f>A223+A228</f>
        <v>14</v>
      </c>
      <c r="B222" s="193" t="s">
        <v>471</v>
      </c>
      <c r="C222" s="194">
        <f>C223+C225+C228</f>
        <v>1476422</v>
      </c>
      <c r="D222" s="195"/>
      <c r="E222" s="196"/>
    </row>
    <row r="223" spans="1:5" s="33" customFormat="1" ht="32.25" customHeight="1" x14ac:dyDescent="0.25">
      <c r="A223" s="34">
        <v>1</v>
      </c>
      <c r="B223" s="35" t="s">
        <v>470</v>
      </c>
      <c r="C223" s="36">
        <f>C224</f>
        <v>1000000</v>
      </c>
      <c r="D223" s="37"/>
    </row>
    <row r="224" spans="1:5" s="98" customFormat="1" ht="101.25" x14ac:dyDescent="0.25">
      <c r="A224" s="99">
        <v>1</v>
      </c>
      <c r="B224" s="94" t="s">
        <v>320</v>
      </c>
      <c r="C224" s="109">
        <v>1000000</v>
      </c>
      <c r="D224" s="59" t="s">
        <v>321</v>
      </c>
    </row>
    <row r="225" spans="1:5" s="33" customFormat="1" ht="33" customHeight="1" x14ac:dyDescent="0.25">
      <c r="A225" s="34">
        <v>2</v>
      </c>
      <c r="B225" s="35" t="s">
        <v>181</v>
      </c>
      <c r="C225" s="36">
        <f>SUM(C226:C227)</f>
        <v>265442</v>
      </c>
      <c r="D225" s="37"/>
    </row>
    <row r="226" spans="1:5" s="48" customFormat="1" ht="81" x14ac:dyDescent="0.35">
      <c r="A226" s="93">
        <v>1</v>
      </c>
      <c r="B226" s="94" t="s">
        <v>159</v>
      </c>
      <c r="C226" s="201">
        <v>260461</v>
      </c>
      <c r="D226" s="59" t="s">
        <v>270</v>
      </c>
    </row>
    <row r="227" spans="1:5" s="48" customFormat="1" ht="81" x14ac:dyDescent="0.35">
      <c r="A227" s="59">
        <v>2</v>
      </c>
      <c r="B227" s="52" t="s">
        <v>173</v>
      </c>
      <c r="C227" s="109">
        <v>4981</v>
      </c>
      <c r="D227" s="66" t="s">
        <v>271</v>
      </c>
      <c r="E227" s="18"/>
    </row>
    <row r="228" spans="1:5" s="33" customFormat="1" ht="30" customHeight="1" x14ac:dyDescent="0.25">
      <c r="A228" s="34">
        <v>13</v>
      </c>
      <c r="B228" s="35" t="s">
        <v>182</v>
      </c>
      <c r="C228" s="36">
        <f>SUM(C229:C241)</f>
        <v>210980</v>
      </c>
      <c r="D228" s="37"/>
    </row>
    <row r="229" spans="1:5" s="48" customFormat="1" ht="121.5" x14ac:dyDescent="0.35">
      <c r="A229" s="51">
        <v>1</v>
      </c>
      <c r="B229" s="52" t="s">
        <v>91</v>
      </c>
      <c r="C229" s="109">
        <v>10437</v>
      </c>
      <c r="D229" s="56" t="s">
        <v>210</v>
      </c>
      <c r="E229" s="18"/>
    </row>
    <row r="230" spans="1:5" s="48" customFormat="1" ht="121.5" x14ac:dyDescent="0.35">
      <c r="A230" s="51">
        <v>2</v>
      </c>
      <c r="B230" s="54" t="s">
        <v>101</v>
      </c>
      <c r="C230" s="109">
        <v>26985</v>
      </c>
      <c r="D230" s="108" t="s">
        <v>212</v>
      </c>
    </row>
    <row r="231" spans="1:5" s="48" customFormat="1" ht="83.25" customHeight="1" x14ac:dyDescent="0.35">
      <c r="A231" s="51">
        <v>3</v>
      </c>
      <c r="B231" s="46" t="s">
        <v>102</v>
      </c>
      <c r="C231" s="109">
        <v>49630</v>
      </c>
      <c r="D231" s="336" t="s">
        <v>213</v>
      </c>
    </row>
    <row r="232" spans="1:5" s="48" customFormat="1" ht="83.25" customHeight="1" x14ac:dyDescent="0.35">
      <c r="A232" s="51">
        <v>4</v>
      </c>
      <c r="B232" s="46" t="s">
        <v>103</v>
      </c>
      <c r="C232" s="109">
        <v>45630</v>
      </c>
      <c r="D232" s="336"/>
    </row>
    <row r="233" spans="1:5" s="48" customFormat="1" ht="182.25" x14ac:dyDescent="0.35">
      <c r="A233" s="51">
        <v>5</v>
      </c>
      <c r="B233" s="52" t="s">
        <v>93</v>
      </c>
      <c r="C233" s="109">
        <v>450</v>
      </c>
      <c r="D233" s="62" t="s">
        <v>312</v>
      </c>
      <c r="E233" s="18"/>
    </row>
    <row r="234" spans="1:5" s="48" customFormat="1" ht="182.25" x14ac:dyDescent="0.35">
      <c r="A234" s="51">
        <v>6</v>
      </c>
      <c r="B234" s="52" t="s">
        <v>94</v>
      </c>
      <c r="C234" s="109">
        <v>450</v>
      </c>
      <c r="D234" s="62" t="s">
        <v>313</v>
      </c>
      <c r="E234" s="18"/>
    </row>
    <row r="235" spans="1:5" s="48" customFormat="1" ht="93" customHeight="1" x14ac:dyDescent="0.35">
      <c r="A235" s="51">
        <v>7</v>
      </c>
      <c r="B235" s="46" t="s">
        <v>98</v>
      </c>
      <c r="C235" s="109">
        <v>5200</v>
      </c>
      <c r="D235" s="336" t="s">
        <v>211</v>
      </c>
    </row>
    <row r="236" spans="1:5" s="48" customFormat="1" ht="60.75" x14ac:dyDescent="0.35">
      <c r="A236" s="51">
        <v>8</v>
      </c>
      <c r="B236" s="46" t="s">
        <v>99</v>
      </c>
      <c r="C236" s="109">
        <v>5200</v>
      </c>
      <c r="D236" s="336"/>
    </row>
    <row r="237" spans="1:5" s="48" customFormat="1" ht="60.75" x14ac:dyDescent="0.35">
      <c r="A237" s="51">
        <v>9</v>
      </c>
      <c r="B237" s="46" t="s">
        <v>100</v>
      </c>
      <c r="C237" s="109">
        <v>4100</v>
      </c>
      <c r="D237" s="336"/>
    </row>
    <row r="238" spans="1:5" s="48" customFormat="1" ht="162" x14ac:dyDescent="0.35">
      <c r="A238" s="51">
        <v>10</v>
      </c>
      <c r="B238" s="46" t="s">
        <v>95</v>
      </c>
      <c r="C238" s="109">
        <v>25298</v>
      </c>
      <c r="D238" s="108" t="s">
        <v>214</v>
      </c>
      <c r="E238" s="18"/>
    </row>
    <row r="239" spans="1:5" s="48" customFormat="1" ht="122.25" customHeight="1" x14ac:dyDescent="0.35">
      <c r="A239" s="51">
        <v>11</v>
      </c>
      <c r="B239" s="46" t="s">
        <v>107</v>
      </c>
      <c r="C239" s="109">
        <v>3800</v>
      </c>
      <c r="D239" s="337" t="s">
        <v>215</v>
      </c>
    </row>
    <row r="240" spans="1:5" s="48" customFormat="1" ht="104.25" customHeight="1" x14ac:dyDescent="0.35">
      <c r="A240" s="51">
        <v>12</v>
      </c>
      <c r="B240" s="46" t="s">
        <v>96</v>
      </c>
      <c r="C240" s="109">
        <v>10900</v>
      </c>
      <c r="D240" s="338"/>
    </row>
    <row r="241" spans="1:5" s="48" customFormat="1" ht="57" customHeight="1" x14ac:dyDescent="0.35">
      <c r="A241" s="51">
        <v>13</v>
      </c>
      <c r="B241" s="46" t="s">
        <v>97</v>
      </c>
      <c r="C241" s="109">
        <v>22900</v>
      </c>
      <c r="D241" s="339"/>
    </row>
    <row r="242" spans="1:5" s="197" customFormat="1" ht="38.25" customHeight="1" x14ac:dyDescent="0.25">
      <c r="A242" s="192">
        <f>A243+A265</f>
        <v>22</v>
      </c>
      <c r="B242" s="193" t="s">
        <v>473</v>
      </c>
      <c r="C242" s="194">
        <f>C243+C265</f>
        <v>3338192</v>
      </c>
      <c r="D242" s="195"/>
      <c r="E242" s="196"/>
    </row>
    <row r="243" spans="1:5" s="33" customFormat="1" ht="31.5" customHeight="1" x14ac:dyDescent="0.25">
      <c r="A243" s="34">
        <v>21</v>
      </c>
      <c r="B243" s="35" t="s">
        <v>181</v>
      </c>
      <c r="C243" s="36">
        <f>SUM(C244:C264)</f>
        <v>3260291</v>
      </c>
      <c r="D243" s="37"/>
    </row>
    <row r="244" spans="1:5" s="48" customFormat="1" ht="101.25" x14ac:dyDescent="0.35">
      <c r="A244" s="51">
        <v>1</v>
      </c>
      <c r="B244" s="46" t="s">
        <v>116</v>
      </c>
      <c r="C244" s="109">
        <v>253810</v>
      </c>
      <c r="D244" s="108" t="s">
        <v>272</v>
      </c>
    </row>
    <row r="245" spans="1:5" s="48" customFormat="1" ht="101.25" x14ac:dyDescent="0.35">
      <c r="A245" s="51">
        <v>2</v>
      </c>
      <c r="B245" s="46" t="s">
        <v>117</v>
      </c>
      <c r="C245" s="109">
        <v>230764</v>
      </c>
      <c r="D245" s="108" t="s">
        <v>273</v>
      </c>
    </row>
    <row r="246" spans="1:5" s="48" customFormat="1" ht="141.75" x14ac:dyDescent="0.35">
      <c r="A246" s="51">
        <v>3</v>
      </c>
      <c r="B246" s="46" t="s">
        <v>118</v>
      </c>
      <c r="C246" s="109">
        <v>37683</v>
      </c>
      <c r="D246" s="108" t="s">
        <v>274</v>
      </c>
    </row>
    <row r="247" spans="1:5" s="48" customFormat="1" ht="101.25" x14ac:dyDescent="0.35">
      <c r="A247" s="51">
        <v>4</v>
      </c>
      <c r="B247" s="52" t="s">
        <v>119</v>
      </c>
      <c r="C247" s="109">
        <v>275759</v>
      </c>
      <c r="D247" s="108" t="s">
        <v>275</v>
      </c>
    </row>
    <row r="248" spans="1:5" s="48" customFormat="1" ht="101.25" x14ac:dyDescent="0.35">
      <c r="A248" s="51">
        <v>5</v>
      </c>
      <c r="B248" s="52" t="s">
        <v>120</v>
      </c>
      <c r="C248" s="109">
        <v>273529</v>
      </c>
      <c r="D248" s="108" t="s">
        <v>276</v>
      </c>
    </row>
    <row r="249" spans="1:5" s="48" customFormat="1" ht="81" x14ac:dyDescent="0.35">
      <c r="A249" s="51">
        <v>6</v>
      </c>
      <c r="B249" s="52" t="s">
        <v>121</v>
      </c>
      <c r="C249" s="109">
        <v>141316</v>
      </c>
      <c r="D249" s="108" t="s">
        <v>277</v>
      </c>
    </row>
    <row r="250" spans="1:5" s="48" customFormat="1" ht="81" x14ac:dyDescent="0.35">
      <c r="A250" s="51">
        <v>7</v>
      </c>
      <c r="B250" s="52" t="s">
        <v>122</v>
      </c>
      <c r="C250" s="109">
        <v>236267</v>
      </c>
      <c r="D250" s="108" t="s">
        <v>278</v>
      </c>
    </row>
    <row r="251" spans="1:5" s="48" customFormat="1" ht="81" x14ac:dyDescent="0.35">
      <c r="A251" s="51">
        <v>8</v>
      </c>
      <c r="B251" s="52" t="s">
        <v>124</v>
      </c>
      <c r="C251" s="109">
        <v>500</v>
      </c>
      <c r="D251" s="108" t="s">
        <v>279</v>
      </c>
    </row>
    <row r="252" spans="1:5" s="48" customFormat="1" ht="101.25" x14ac:dyDescent="0.35">
      <c r="A252" s="51">
        <v>9</v>
      </c>
      <c r="B252" s="52" t="s">
        <v>125</v>
      </c>
      <c r="C252" s="109">
        <v>203415</v>
      </c>
      <c r="D252" s="108" t="s">
        <v>280</v>
      </c>
    </row>
    <row r="253" spans="1:5" s="48" customFormat="1" ht="101.25" x14ac:dyDescent="0.35">
      <c r="A253" s="51">
        <v>10</v>
      </c>
      <c r="B253" s="52" t="s">
        <v>126</v>
      </c>
      <c r="C253" s="109">
        <v>420574</v>
      </c>
      <c r="D253" s="108" t="s">
        <v>281</v>
      </c>
    </row>
    <row r="254" spans="1:5" s="48" customFormat="1" ht="101.25" x14ac:dyDescent="0.35">
      <c r="A254" s="51">
        <v>11</v>
      </c>
      <c r="B254" s="52" t="s">
        <v>127</v>
      </c>
      <c r="C254" s="109">
        <v>394699</v>
      </c>
      <c r="D254" s="108" t="s">
        <v>282</v>
      </c>
    </row>
    <row r="255" spans="1:5" s="48" customFormat="1" ht="101.25" x14ac:dyDescent="0.35">
      <c r="A255" s="51">
        <v>12</v>
      </c>
      <c r="B255" s="52" t="s">
        <v>128</v>
      </c>
      <c r="C255" s="202">
        <v>296952</v>
      </c>
      <c r="D255" s="56" t="s">
        <v>283</v>
      </c>
    </row>
    <row r="256" spans="1:5" s="48" customFormat="1" ht="121.5" x14ac:dyDescent="0.35">
      <c r="A256" s="51">
        <v>13</v>
      </c>
      <c r="B256" s="52" t="s">
        <v>300</v>
      </c>
      <c r="C256" s="109">
        <v>21662</v>
      </c>
      <c r="D256" s="56" t="s">
        <v>302</v>
      </c>
    </row>
    <row r="257" spans="1:5" s="48" customFormat="1" ht="162" x14ac:dyDescent="0.35">
      <c r="A257" s="51">
        <v>14</v>
      </c>
      <c r="B257" s="52" t="s">
        <v>129</v>
      </c>
      <c r="C257" s="109">
        <v>84281</v>
      </c>
      <c r="D257" s="56" t="s">
        <v>303</v>
      </c>
    </row>
    <row r="258" spans="1:5" s="48" customFormat="1" ht="141.75" x14ac:dyDescent="0.35">
      <c r="A258" s="51">
        <v>15</v>
      </c>
      <c r="B258" s="52" t="s">
        <v>130</v>
      </c>
      <c r="C258" s="109">
        <v>105118</v>
      </c>
      <c r="D258" s="56" t="s">
        <v>304</v>
      </c>
    </row>
    <row r="259" spans="1:5" s="48" customFormat="1" ht="101.25" x14ac:dyDescent="0.35">
      <c r="A259" s="51">
        <v>16</v>
      </c>
      <c r="B259" s="73" t="s">
        <v>105</v>
      </c>
      <c r="C259" s="110">
        <v>25861</v>
      </c>
      <c r="D259" s="75" t="s">
        <v>305</v>
      </c>
    </row>
    <row r="260" spans="1:5" s="48" customFormat="1" ht="81" x14ac:dyDescent="0.35">
      <c r="A260" s="51">
        <v>17</v>
      </c>
      <c r="B260" s="73" t="s">
        <v>106</v>
      </c>
      <c r="C260" s="110">
        <v>16892</v>
      </c>
      <c r="D260" s="75" t="s">
        <v>306</v>
      </c>
    </row>
    <row r="261" spans="1:5" s="48" customFormat="1" ht="101.25" x14ac:dyDescent="0.35">
      <c r="A261" s="51">
        <v>18</v>
      </c>
      <c r="B261" s="52" t="s">
        <v>174</v>
      </c>
      <c r="C261" s="109">
        <v>39049</v>
      </c>
      <c r="D261" s="75" t="s">
        <v>307</v>
      </c>
    </row>
    <row r="262" spans="1:5" s="48" customFormat="1" ht="81" x14ac:dyDescent="0.35">
      <c r="A262" s="51">
        <v>19</v>
      </c>
      <c r="B262" s="52" t="s">
        <v>175</v>
      </c>
      <c r="C262" s="109">
        <v>47000</v>
      </c>
      <c r="D262" s="75" t="s">
        <v>308</v>
      </c>
    </row>
    <row r="263" spans="1:5" s="48" customFormat="1" ht="101.25" x14ac:dyDescent="0.35">
      <c r="A263" s="51">
        <v>20</v>
      </c>
      <c r="B263" s="52" t="s">
        <v>176</v>
      </c>
      <c r="C263" s="109">
        <v>81379</v>
      </c>
      <c r="D263" s="47" t="s">
        <v>309</v>
      </c>
    </row>
    <row r="264" spans="1:5" s="48" customFormat="1" ht="121.5" x14ac:dyDescent="0.35">
      <c r="A264" s="51">
        <v>21</v>
      </c>
      <c r="B264" s="52" t="s">
        <v>177</v>
      </c>
      <c r="C264" s="109">
        <v>73781</v>
      </c>
      <c r="D264" s="47" t="s">
        <v>310</v>
      </c>
    </row>
    <row r="265" spans="1:5" s="33" customFormat="1" ht="23.25" x14ac:dyDescent="0.25">
      <c r="A265" s="34">
        <v>1</v>
      </c>
      <c r="B265" s="35" t="s">
        <v>467</v>
      </c>
      <c r="C265" s="36">
        <f>SUM(C266:C266)</f>
        <v>77901</v>
      </c>
      <c r="D265" s="37"/>
    </row>
    <row r="266" spans="1:5" s="95" customFormat="1" ht="60.75" x14ac:dyDescent="0.35">
      <c r="A266" s="45">
        <v>1</v>
      </c>
      <c r="B266" s="46" t="s">
        <v>392</v>
      </c>
      <c r="C266" s="110">
        <v>77901</v>
      </c>
      <c r="D266" s="51" t="s">
        <v>472</v>
      </c>
    </row>
    <row r="267" spans="1:5" s="197" customFormat="1" ht="33" customHeight="1" x14ac:dyDescent="0.25">
      <c r="A267" s="195">
        <f>A268+A284</f>
        <v>20</v>
      </c>
      <c r="B267" s="193" t="s">
        <v>474</v>
      </c>
      <c r="C267" s="194">
        <f>C268+C284</f>
        <v>1641619</v>
      </c>
      <c r="D267" s="195"/>
      <c r="E267" s="196"/>
    </row>
    <row r="268" spans="1:5" s="200" customFormat="1" ht="44.25" customHeight="1" x14ac:dyDescent="0.25">
      <c r="A268" s="39">
        <f>A269+A271+A273</f>
        <v>9</v>
      </c>
      <c r="B268" s="35" t="s">
        <v>478</v>
      </c>
      <c r="C268" s="40">
        <f>C269+C271+C273+C282</f>
        <v>1088730</v>
      </c>
      <c r="D268" s="39"/>
      <c r="E268" s="199"/>
    </row>
    <row r="269" spans="1:5" s="43" customFormat="1" ht="33" customHeight="1" x14ac:dyDescent="0.25">
      <c r="A269" s="39">
        <v>1</v>
      </c>
      <c r="B269" s="41" t="s">
        <v>183</v>
      </c>
      <c r="C269" s="40">
        <f>SUM(C270)</f>
        <v>490586</v>
      </c>
      <c r="D269" s="41"/>
      <c r="E269" s="42"/>
    </row>
    <row r="270" spans="1:5" s="101" customFormat="1" ht="207.75" customHeight="1" x14ac:dyDescent="0.25">
      <c r="A270" s="138">
        <v>1</v>
      </c>
      <c r="B270" s="126" t="s">
        <v>394</v>
      </c>
      <c r="C270" s="133">
        <v>490586</v>
      </c>
      <c r="D270" s="177" t="s">
        <v>479</v>
      </c>
      <c r="E270" s="100"/>
    </row>
    <row r="271" spans="1:5" s="43" customFormat="1" ht="33" customHeight="1" x14ac:dyDescent="0.25">
      <c r="A271" s="39">
        <v>1</v>
      </c>
      <c r="B271" s="41" t="s">
        <v>181</v>
      </c>
      <c r="C271" s="40">
        <f>SUM(C272)</f>
        <v>105010</v>
      </c>
      <c r="D271" s="41"/>
      <c r="E271" s="42"/>
    </row>
    <row r="272" spans="1:5" s="48" customFormat="1" ht="81.75" x14ac:dyDescent="0.35">
      <c r="A272" s="45">
        <v>1</v>
      </c>
      <c r="B272" s="46" t="s">
        <v>104</v>
      </c>
      <c r="C272" s="109">
        <v>105010</v>
      </c>
      <c r="D272" s="96" t="s">
        <v>284</v>
      </c>
    </row>
    <row r="273" spans="1:5" s="43" customFormat="1" ht="33" customHeight="1" x14ac:dyDescent="0.25">
      <c r="A273" s="39">
        <v>7</v>
      </c>
      <c r="B273" s="41" t="s">
        <v>480</v>
      </c>
      <c r="C273" s="40">
        <f>SUM(C274:C281)</f>
        <v>491134</v>
      </c>
      <c r="D273" s="41"/>
      <c r="E273" s="42"/>
    </row>
    <row r="274" spans="1:5" s="48" customFormat="1" ht="101.25" x14ac:dyDescent="0.35">
      <c r="A274" s="51">
        <v>1</v>
      </c>
      <c r="B274" s="52" t="s">
        <v>108</v>
      </c>
      <c r="C274" s="110">
        <v>37734</v>
      </c>
      <c r="D274" s="66" t="s">
        <v>286</v>
      </c>
    </row>
    <row r="275" spans="1:5" s="48" customFormat="1" ht="81" x14ac:dyDescent="0.35">
      <c r="A275" s="138">
        <v>2</v>
      </c>
      <c r="B275" s="52" t="s">
        <v>180</v>
      </c>
      <c r="C275" s="110">
        <v>26707</v>
      </c>
      <c r="D275" s="66" t="s">
        <v>287</v>
      </c>
    </row>
    <row r="276" spans="1:5" s="48" customFormat="1" ht="101.25" x14ac:dyDescent="0.35">
      <c r="A276" s="51">
        <v>3</v>
      </c>
      <c r="B276" s="52" t="s">
        <v>109</v>
      </c>
      <c r="C276" s="110">
        <v>37273</v>
      </c>
      <c r="D276" s="66" t="s">
        <v>288</v>
      </c>
    </row>
    <row r="277" spans="1:5" s="48" customFormat="1" ht="101.25" x14ac:dyDescent="0.35">
      <c r="A277" s="138">
        <v>4</v>
      </c>
      <c r="B277" s="52" t="s">
        <v>113</v>
      </c>
      <c r="C277" s="110">
        <v>15959</v>
      </c>
      <c r="D277" s="66" t="s">
        <v>289</v>
      </c>
    </row>
    <row r="278" spans="1:5" s="48" customFormat="1" ht="101.25" x14ac:dyDescent="0.35">
      <c r="A278" s="51">
        <v>5</v>
      </c>
      <c r="B278" s="52" t="s">
        <v>110</v>
      </c>
      <c r="C278" s="110">
        <v>14280</v>
      </c>
      <c r="D278" s="66" t="s">
        <v>290</v>
      </c>
    </row>
    <row r="279" spans="1:5" s="48" customFormat="1" ht="101.25" x14ac:dyDescent="0.35">
      <c r="A279" s="138">
        <v>6</v>
      </c>
      <c r="B279" s="52" t="s">
        <v>111</v>
      </c>
      <c r="C279" s="110">
        <v>46337</v>
      </c>
      <c r="D279" s="66" t="s">
        <v>291</v>
      </c>
    </row>
    <row r="280" spans="1:5" s="48" customFormat="1" ht="97.5" customHeight="1" x14ac:dyDescent="0.35">
      <c r="A280" s="51">
        <v>7</v>
      </c>
      <c r="B280" s="52" t="s">
        <v>112</v>
      </c>
      <c r="C280" s="110">
        <v>9030</v>
      </c>
      <c r="D280" s="66" t="s">
        <v>292</v>
      </c>
    </row>
    <row r="281" spans="1:5" ht="139.5" x14ac:dyDescent="0.25">
      <c r="A281" s="6">
        <v>8</v>
      </c>
      <c r="B281" s="126" t="s">
        <v>623</v>
      </c>
      <c r="C281" s="139">
        <v>303814</v>
      </c>
      <c r="D281" s="140" t="s">
        <v>626</v>
      </c>
    </row>
    <row r="282" spans="1:5" s="43" customFormat="1" ht="23.25" x14ac:dyDescent="0.25">
      <c r="A282" s="39">
        <v>1</v>
      </c>
      <c r="B282" s="41" t="s">
        <v>182</v>
      </c>
      <c r="C282" s="40">
        <f>C283</f>
        <v>2000</v>
      </c>
      <c r="D282" s="41"/>
      <c r="E282" s="42"/>
    </row>
    <row r="283" spans="1:5" s="48" customFormat="1" ht="81" x14ac:dyDescent="0.35">
      <c r="A283" s="51">
        <v>1</v>
      </c>
      <c r="B283" s="52" t="s">
        <v>92</v>
      </c>
      <c r="C283" s="202">
        <v>2000</v>
      </c>
      <c r="D283" s="56" t="s">
        <v>298</v>
      </c>
      <c r="E283" s="18"/>
    </row>
    <row r="284" spans="1:5" s="200" customFormat="1" ht="44.25" customHeight="1" x14ac:dyDescent="0.25">
      <c r="A284" s="39">
        <f>A285+A294</f>
        <v>11</v>
      </c>
      <c r="B284" s="35" t="s">
        <v>481</v>
      </c>
      <c r="C284" s="40">
        <f>C285+C294</f>
        <v>552889</v>
      </c>
      <c r="D284" s="39"/>
      <c r="E284" s="199"/>
    </row>
    <row r="285" spans="1:5" s="43" customFormat="1" ht="33" customHeight="1" x14ac:dyDescent="0.25">
      <c r="A285" s="39">
        <v>8</v>
      </c>
      <c r="B285" s="41" t="s">
        <v>467</v>
      </c>
      <c r="C285" s="40">
        <f>SUM(C286:C293)</f>
        <v>483287</v>
      </c>
      <c r="D285" s="41"/>
      <c r="E285" s="42"/>
    </row>
    <row r="286" spans="1:5" s="95" customFormat="1" ht="81.75" x14ac:dyDescent="0.35">
      <c r="A286" s="138">
        <v>1</v>
      </c>
      <c r="B286" s="46" t="s">
        <v>196</v>
      </c>
      <c r="C286" s="109">
        <v>21242</v>
      </c>
      <c r="D286" s="97" t="s">
        <v>294</v>
      </c>
    </row>
    <row r="287" spans="1:5" s="95" customFormat="1" ht="61.5" x14ac:dyDescent="0.35">
      <c r="A287" s="45">
        <v>2</v>
      </c>
      <c r="B287" s="46" t="s">
        <v>197</v>
      </c>
      <c r="C287" s="109">
        <v>64043</v>
      </c>
      <c r="D287" s="97" t="s">
        <v>295</v>
      </c>
    </row>
    <row r="288" spans="1:5" s="95" customFormat="1" ht="81.75" x14ac:dyDescent="0.35">
      <c r="A288" s="138">
        <v>3</v>
      </c>
      <c r="B288" s="46" t="s">
        <v>198</v>
      </c>
      <c r="C288" s="109">
        <v>47018</v>
      </c>
      <c r="D288" s="97" t="s">
        <v>296</v>
      </c>
    </row>
    <row r="289" spans="1:5" s="95" customFormat="1" ht="61.5" x14ac:dyDescent="0.35">
      <c r="A289" s="45">
        <v>4</v>
      </c>
      <c r="B289" s="46" t="s">
        <v>199</v>
      </c>
      <c r="C289" s="109">
        <v>37004</v>
      </c>
      <c r="D289" s="96" t="s">
        <v>297</v>
      </c>
    </row>
    <row r="290" spans="1:5" s="95" customFormat="1" ht="61.5" x14ac:dyDescent="0.35">
      <c r="A290" s="138">
        <v>5</v>
      </c>
      <c r="B290" s="46" t="s">
        <v>200</v>
      </c>
      <c r="C290" s="109">
        <v>118756</v>
      </c>
      <c r="D290" s="97" t="s">
        <v>475</v>
      </c>
    </row>
    <row r="291" spans="1:5" s="95" customFormat="1" ht="61.5" x14ac:dyDescent="0.35">
      <c r="A291" s="45">
        <v>6</v>
      </c>
      <c r="B291" s="46" t="s">
        <v>201</v>
      </c>
      <c r="C291" s="109">
        <v>107000</v>
      </c>
      <c r="D291" s="96" t="s">
        <v>477</v>
      </c>
    </row>
    <row r="292" spans="1:5" s="48" customFormat="1" ht="60.75" x14ac:dyDescent="0.35">
      <c r="A292" s="138">
        <v>7</v>
      </c>
      <c r="B292" s="52" t="s">
        <v>322</v>
      </c>
      <c r="C292" s="111">
        <v>35400</v>
      </c>
      <c r="D292" s="198" t="s">
        <v>476</v>
      </c>
    </row>
    <row r="293" spans="1:5" s="48" customFormat="1" ht="69.75" x14ac:dyDescent="0.35">
      <c r="A293" s="45">
        <v>8</v>
      </c>
      <c r="B293" s="126" t="s">
        <v>393</v>
      </c>
      <c r="C293" s="136">
        <v>52824</v>
      </c>
      <c r="D293" s="170" t="s">
        <v>482</v>
      </c>
    </row>
    <row r="294" spans="1:5" s="43" customFormat="1" ht="33" customHeight="1" x14ac:dyDescent="0.25">
      <c r="A294" s="39">
        <v>3</v>
      </c>
      <c r="B294" s="41" t="s">
        <v>181</v>
      </c>
      <c r="C294" s="40">
        <f>SUM(C295:C297)</f>
        <v>69602</v>
      </c>
      <c r="D294" s="41"/>
      <c r="E294" s="42"/>
    </row>
    <row r="295" spans="1:5" s="48" customFormat="1" ht="60.75" x14ac:dyDescent="0.35">
      <c r="A295" s="138">
        <v>1</v>
      </c>
      <c r="B295" s="126" t="s">
        <v>114</v>
      </c>
      <c r="C295" s="109">
        <v>9023</v>
      </c>
      <c r="D295" s="108" t="s">
        <v>311</v>
      </c>
    </row>
    <row r="296" spans="1:5" s="48" customFormat="1" ht="46.5" x14ac:dyDescent="0.35">
      <c r="A296" s="45">
        <v>2</v>
      </c>
      <c r="B296" s="126" t="s">
        <v>115</v>
      </c>
      <c r="C296" s="109">
        <v>37221</v>
      </c>
      <c r="D296" s="108" t="s">
        <v>285</v>
      </c>
    </row>
    <row r="297" spans="1:5" s="48" customFormat="1" ht="60.75" x14ac:dyDescent="0.35">
      <c r="A297" s="138">
        <v>3</v>
      </c>
      <c r="B297" s="126" t="s">
        <v>123</v>
      </c>
      <c r="C297" s="109">
        <v>23358</v>
      </c>
      <c r="D297" s="56" t="s">
        <v>293</v>
      </c>
    </row>
    <row r="298" spans="1:5" x14ac:dyDescent="0.25">
      <c r="A298" s="23"/>
      <c r="B298" s="24"/>
      <c r="C298" s="25"/>
      <c r="D298" s="26"/>
    </row>
    <row r="299" spans="1:5" x14ac:dyDescent="0.25">
      <c r="A299" s="23"/>
      <c r="B299" s="24"/>
      <c r="C299" s="25"/>
      <c r="D299" s="26"/>
    </row>
    <row r="300" spans="1:5" x14ac:dyDescent="0.25">
      <c r="A300" s="23"/>
      <c r="B300" s="24"/>
      <c r="C300" s="25"/>
      <c r="D300" s="26"/>
    </row>
    <row r="301" spans="1:5" x14ac:dyDescent="0.25">
      <c r="A301" s="23"/>
      <c r="B301" s="24"/>
      <c r="C301" s="25"/>
      <c r="D301" s="26"/>
    </row>
    <row r="302" spans="1:5" x14ac:dyDescent="0.25">
      <c r="A302" s="23"/>
      <c r="B302" s="24"/>
      <c r="C302" s="25"/>
      <c r="D302" s="26"/>
    </row>
    <row r="303" spans="1:5" x14ac:dyDescent="0.25">
      <c r="A303" s="23"/>
      <c r="B303" s="24"/>
      <c r="C303" s="25"/>
      <c r="D303" s="26"/>
    </row>
    <row r="304" spans="1:5" x14ac:dyDescent="0.25">
      <c r="A304" s="23"/>
      <c r="B304" s="24"/>
      <c r="C304" s="25"/>
      <c r="D304" s="26"/>
    </row>
  </sheetData>
  <autoFilter ref="A5:D297"/>
  <mergeCells count="9">
    <mergeCell ref="D235:D237"/>
    <mergeCell ref="D231:D232"/>
    <mergeCell ref="D239:D241"/>
    <mergeCell ref="A1:D2"/>
    <mergeCell ref="A3:A4"/>
    <mergeCell ref="B3:B4"/>
    <mergeCell ref="C3:C4"/>
    <mergeCell ref="D3:D4"/>
    <mergeCell ref="D191:D192"/>
  </mergeCells>
  <printOptions horizontalCentered="1"/>
  <pageMargins left="0" right="0" top="0" bottom="0" header="0.31496062992125984" footer="0.31496062992125984"/>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18"/>
  <sheetViews>
    <sheetView view="pageBreakPreview" zoomScale="85" zoomScaleNormal="100" zoomScaleSheetLayoutView="85" workbookViewId="0">
      <selection activeCell="E14" sqref="E14"/>
    </sheetView>
  </sheetViews>
  <sheetFormatPr defaultRowHeight="12.75" x14ac:dyDescent="0.25"/>
  <cols>
    <col min="1" max="1" width="7.7109375" style="246" customWidth="1"/>
    <col min="2" max="2" width="62.85546875" style="246" customWidth="1"/>
    <col min="3" max="3" width="22.42578125" style="246" customWidth="1"/>
    <col min="4" max="4" width="23.140625" style="246" customWidth="1"/>
    <col min="5" max="5" width="56.28515625" style="246" customWidth="1"/>
    <col min="6" max="16384" width="9.140625" style="246"/>
  </cols>
  <sheetData>
    <row r="1" spans="1:5" s="233" customFormat="1" ht="20.25" customHeight="1" x14ac:dyDescent="0.25">
      <c r="A1" s="342" t="s">
        <v>547</v>
      </c>
      <c r="B1" s="342"/>
      <c r="C1" s="342"/>
      <c r="D1" s="342"/>
      <c r="E1" s="342"/>
    </row>
    <row r="2" spans="1:5" s="233" customFormat="1" ht="51" customHeight="1" x14ac:dyDescent="0.25">
      <c r="A2" s="343"/>
      <c r="B2" s="343"/>
      <c r="C2" s="343"/>
      <c r="D2" s="343"/>
      <c r="E2" s="343"/>
    </row>
    <row r="3" spans="1:5" s="233" customFormat="1" ht="48.75" customHeight="1" x14ac:dyDescent="0.25">
      <c r="A3" s="234" t="s">
        <v>0</v>
      </c>
      <c r="B3" s="234" t="s">
        <v>548</v>
      </c>
      <c r="C3" s="234" t="s">
        <v>549</v>
      </c>
      <c r="D3" s="234" t="s">
        <v>550</v>
      </c>
      <c r="E3" s="234" t="s">
        <v>2</v>
      </c>
    </row>
    <row r="4" spans="1:5" s="233" customFormat="1" ht="48.75" customHeight="1" x14ac:dyDescent="0.25">
      <c r="A4" s="235">
        <f>A5</f>
        <v>8</v>
      </c>
      <c r="B4" s="236" t="s">
        <v>90</v>
      </c>
      <c r="C4" s="237">
        <f>C5</f>
        <v>-242727</v>
      </c>
      <c r="D4" s="237">
        <f>D5</f>
        <v>242727</v>
      </c>
      <c r="E4" s="236"/>
    </row>
    <row r="5" spans="1:5" s="242" customFormat="1" ht="73.5" customHeight="1" x14ac:dyDescent="0.25">
      <c r="A5" s="238">
        <f>A6+A9+A11+A13+A17</f>
        <v>8</v>
      </c>
      <c r="B5" s="239" t="s">
        <v>3</v>
      </c>
      <c r="C5" s="240">
        <f>C6+C9+C11+C13+C17</f>
        <v>-242727</v>
      </c>
      <c r="D5" s="240">
        <f>D6+D9+D11+D13+D17</f>
        <v>242727</v>
      </c>
      <c r="E5" s="241"/>
    </row>
    <row r="6" spans="1:5" ht="93" x14ac:dyDescent="0.25">
      <c r="A6" s="243">
        <v>2</v>
      </c>
      <c r="B6" s="244" t="s">
        <v>358</v>
      </c>
      <c r="C6" s="245">
        <f>C7+C8</f>
        <v>-51523</v>
      </c>
      <c r="D6" s="245">
        <f>D7+D8</f>
        <v>0</v>
      </c>
      <c r="E6" s="244"/>
    </row>
    <row r="7" spans="1:5" ht="93" x14ac:dyDescent="0.25">
      <c r="A7" s="247">
        <v>1</v>
      </c>
      <c r="B7" s="7" t="s">
        <v>551</v>
      </c>
      <c r="C7" s="9">
        <v>-19134</v>
      </c>
      <c r="D7" s="9"/>
      <c r="E7" s="248"/>
    </row>
    <row r="8" spans="1:5" ht="69.75" x14ac:dyDescent="0.25">
      <c r="A8" s="247">
        <v>2</v>
      </c>
      <c r="B8" s="7" t="s">
        <v>552</v>
      </c>
      <c r="C8" s="9">
        <v>-32389</v>
      </c>
      <c r="D8" s="9"/>
      <c r="E8" s="248"/>
    </row>
    <row r="9" spans="1:5" ht="116.25" x14ac:dyDescent="0.25">
      <c r="A9" s="243">
        <v>1</v>
      </c>
      <c r="B9" s="244" t="s">
        <v>553</v>
      </c>
      <c r="C9" s="245">
        <f>C10</f>
        <v>-172204</v>
      </c>
      <c r="D9" s="245">
        <f>D10</f>
        <v>0</v>
      </c>
      <c r="E9" s="244"/>
    </row>
    <row r="10" spans="1:5" ht="93" x14ac:dyDescent="0.25">
      <c r="A10" s="10">
        <v>1</v>
      </c>
      <c r="B10" s="7" t="s">
        <v>551</v>
      </c>
      <c r="C10" s="9">
        <v>-172204</v>
      </c>
      <c r="D10" s="9"/>
      <c r="E10" s="248"/>
    </row>
    <row r="11" spans="1:5" ht="46.5" x14ac:dyDescent="0.25">
      <c r="A11" s="243">
        <v>1</v>
      </c>
      <c r="B11" s="244" t="s">
        <v>554</v>
      </c>
      <c r="C11" s="245">
        <f>C12</f>
        <v>-19000</v>
      </c>
      <c r="D11" s="245">
        <f>D12</f>
        <v>0</v>
      </c>
      <c r="E11" s="244"/>
    </row>
    <row r="12" spans="1:5" ht="93" x14ac:dyDescent="0.25">
      <c r="A12" s="6">
        <v>1</v>
      </c>
      <c r="B12" s="249" t="s">
        <v>555</v>
      </c>
      <c r="C12" s="9">
        <v>-19000</v>
      </c>
      <c r="D12" s="9"/>
      <c r="E12" s="248"/>
    </row>
    <row r="13" spans="1:5" ht="88.5" customHeight="1" x14ac:dyDescent="0.25">
      <c r="A13" s="243">
        <v>3</v>
      </c>
      <c r="B13" s="244" t="s">
        <v>556</v>
      </c>
      <c r="C13" s="245">
        <f>C14+C198+C16</f>
        <v>0</v>
      </c>
      <c r="D13" s="245">
        <f>D14+D15+D16</f>
        <v>70523</v>
      </c>
      <c r="E13" s="244"/>
    </row>
    <row r="14" spans="1:5" ht="93" x14ac:dyDescent="0.25">
      <c r="A14" s="247">
        <v>1</v>
      </c>
      <c r="B14" s="249" t="s">
        <v>551</v>
      </c>
      <c r="C14" s="8"/>
      <c r="D14" s="8">
        <v>19134</v>
      </c>
      <c r="E14" s="248"/>
    </row>
    <row r="15" spans="1:5" ht="69.75" x14ac:dyDescent="0.25">
      <c r="A15" s="247">
        <v>2</v>
      </c>
      <c r="B15" s="249" t="s">
        <v>552</v>
      </c>
      <c r="C15" s="8"/>
      <c r="D15" s="8">
        <v>32389</v>
      </c>
      <c r="E15" s="248"/>
    </row>
    <row r="16" spans="1:5" ht="93" x14ac:dyDescent="0.25">
      <c r="A16" s="247">
        <v>3</v>
      </c>
      <c r="B16" s="249" t="s">
        <v>555</v>
      </c>
      <c r="C16" s="8"/>
      <c r="D16" s="8">
        <v>19000</v>
      </c>
      <c r="E16" s="248"/>
    </row>
    <row r="17" spans="1:5" ht="93" customHeight="1" x14ac:dyDescent="0.25">
      <c r="A17" s="243">
        <v>1</v>
      </c>
      <c r="B17" s="244" t="s">
        <v>557</v>
      </c>
      <c r="C17" s="245">
        <f>C18</f>
        <v>0</v>
      </c>
      <c r="D17" s="245">
        <f>D18</f>
        <v>172204</v>
      </c>
      <c r="E17" s="244"/>
    </row>
    <row r="18" spans="1:5" ht="93" x14ac:dyDescent="0.25">
      <c r="A18" s="250">
        <v>1</v>
      </c>
      <c r="B18" s="249" t="s">
        <v>551</v>
      </c>
      <c r="C18" s="8"/>
      <c r="D18" s="8">
        <v>172204</v>
      </c>
      <c r="E18" s="247"/>
    </row>
  </sheetData>
  <mergeCells count="1">
    <mergeCell ref="A1:E2"/>
  </mergeCells>
  <pageMargins left="0" right="0" top="0" bottom="0" header="0" footer="0"/>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3"/>
  <sheetViews>
    <sheetView view="pageBreakPreview" zoomScale="70" zoomScaleNormal="100" zoomScaleSheetLayoutView="70" workbookViewId="0">
      <pane ySplit="4" topLeftCell="A17" activePane="bottomLeft" state="frozen"/>
      <selection activeCell="A4" sqref="A4"/>
      <selection pane="bottomLeft" activeCell="F25" sqref="F25"/>
    </sheetView>
  </sheetViews>
  <sheetFormatPr defaultRowHeight="18.75" x14ac:dyDescent="0.3"/>
  <cols>
    <col min="1" max="1" width="6.7109375" style="230" customWidth="1"/>
    <col min="2" max="2" width="66" style="231" customWidth="1"/>
    <col min="3" max="3" width="19.85546875" style="232" customWidth="1"/>
    <col min="4" max="4" width="19.140625" style="232" customWidth="1"/>
    <col min="5" max="5" width="69.5703125" style="135" customWidth="1"/>
    <col min="6" max="6" width="32" style="135" customWidth="1"/>
    <col min="7" max="16384" width="9.140625" style="135"/>
  </cols>
  <sheetData>
    <row r="1" spans="1:5" ht="10.5" customHeight="1" x14ac:dyDescent="0.3">
      <c r="A1" s="344" t="s">
        <v>483</v>
      </c>
      <c r="B1" s="344"/>
      <c r="C1" s="344"/>
      <c r="D1" s="344"/>
      <c r="E1" s="344"/>
    </row>
    <row r="2" spans="1:5" ht="54.75" customHeight="1" x14ac:dyDescent="0.3">
      <c r="A2" s="344"/>
      <c r="B2" s="344"/>
      <c r="C2" s="344"/>
      <c r="D2" s="344"/>
      <c r="E2" s="344"/>
    </row>
    <row r="3" spans="1:5" ht="4.5" customHeight="1" x14ac:dyDescent="0.3">
      <c r="A3" s="345"/>
      <c r="B3" s="345"/>
      <c r="C3" s="345"/>
      <c r="D3" s="345"/>
      <c r="E3" s="345"/>
    </row>
    <row r="4" spans="1:5" ht="44.25" customHeight="1" x14ac:dyDescent="0.3">
      <c r="A4" s="204" t="s">
        <v>0</v>
      </c>
      <c r="B4" s="205" t="s">
        <v>1</v>
      </c>
      <c r="C4" s="206" t="s">
        <v>34</v>
      </c>
      <c r="D4" s="206" t="s">
        <v>35</v>
      </c>
      <c r="E4" s="207" t="s">
        <v>2</v>
      </c>
    </row>
    <row r="5" spans="1:5" ht="45" customHeight="1" x14ac:dyDescent="0.3">
      <c r="A5" s="215">
        <f>A6+A25</f>
        <v>27</v>
      </c>
      <c r="B5" s="208" t="s">
        <v>69</v>
      </c>
      <c r="C5" s="208">
        <f>SUM(C6+C25)</f>
        <v>4032231</v>
      </c>
      <c r="D5" s="208">
        <f>SUM(D6+D25)</f>
        <v>0</v>
      </c>
      <c r="E5" s="209"/>
    </row>
    <row r="6" spans="1:5" ht="77.25" customHeight="1" x14ac:dyDescent="0.3">
      <c r="A6" s="216">
        <v>19</v>
      </c>
      <c r="B6" s="210" t="s">
        <v>503</v>
      </c>
      <c r="C6" s="211">
        <f>SUM(C7:C24)</f>
        <v>2932550</v>
      </c>
      <c r="D6" s="211">
        <f>SUM(D7:D24)</f>
        <v>0</v>
      </c>
      <c r="E6" s="217"/>
    </row>
    <row r="7" spans="1:5" customFormat="1" ht="162" x14ac:dyDescent="0.25">
      <c r="A7" s="218">
        <v>1</v>
      </c>
      <c r="B7" s="212" t="s">
        <v>150</v>
      </c>
      <c r="C7" s="213">
        <v>1000000</v>
      </c>
      <c r="D7" s="212"/>
      <c r="E7" s="219" t="s">
        <v>504</v>
      </c>
    </row>
    <row r="8" spans="1:5" ht="255" customHeight="1" x14ac:dyDescent="0.3">
      <c r="A8" s="220">
        <v>2</v>
      </c>
      <c r="B8" s="212" t="s">
        <v>505</v>
      </c>
      <c r="C8" s="213">
        <v>19307</v>
      </c>
      <c r="D8" s="213"/>
      <c r="E8" s="218" t="s">
        <v>506</v>
      </c>
    </row>
    <row r="9" spans="1:5" ht="167.25" customHeight="1" x14ac:dyDescent="0.3">
      <c r="A9" s="218">
        <v>3</v>
      </c>
      <c r="B9" s="212" t="s">
        <v>507</v>
      </c>
      <c r="C9" s="213">
        <v>149060</v>
      </c>
      <c r="D9" s="213"/>
      <c r="E9" s="218" t="s">
        <v>508</v>
      </c>
    </row>
    <row r="10" spans="1:5" ht="119.25" customHeight="1" x14ac:dyDescent="0.3">
      <c r="A10" s="220">
        <v>4</v>
      </c>
      <c r="B10" s="212" t="s">
        <v>509</v>
      </c>
      <c r="C10" s="213">
        <v>20223</v>
      </c>
      <c r="D10" s="213"/>
      <c r="E10" s="218" t="s">
        <v>510</v>
      </c>
    </row>
    <row r="11" spans="1:5" ht="113.25" customHeight="1" x14ac:dyDescent="0.3">
      <c r="A11" s="218">
        <v>5</v>
      </c>
      <c r="B11" s="212" t="s">
        <v>511</v>
      </c>
      <c r="C11" s="213">
        <v>19341</v>
      </c>
      <c r="D11" s="213"/>
      <c r="E11" s="218" t="s">
        <v>512</v>
      </c>
    </row>
    <row r="12" spans="1:5" ht="132.75" customHeight="1" x14ac:dyDescent="0.3">
      <c r="A12" s="220">
        <v>6</v>
      </c>
      <c r="B12" s="212" t="s">
        <v>513</v>
      </c>
      <c r="C12" s="213">
        <v>21551</v>
      </c>
      <c r="D12" s="213"/>
      <c r="E12" s="218" t="s">
        <v>514</v>
      </c>
    </row>
    <row r="13" spans="1:5" ht="112.5" customHeight="1" x14ac:dyDescent="0.3">
      <c r="A13" s="218">
        <v>7</v>
      </c>
      <c r="B13" s="212" t="s">
        <v>515</v>
      </c>
      <c r="C13" s="213">
        <v>19950</v>
      </c>
      <c r="D13" s="213"/>
      <c r="E13" s="218" t="s">
        <v>516</v>
      </c>
    </row>
    <row r="14" spans="1:5" customFormat="1" ht="229.5" customHeight="1" x14ac:dyDescent="0.25">
      <c r="A14" s="220">
        <v>8</v>
      </c>
      <c r="B14" s="221" t="s">
        <v>75</v>
      </c>
      <c r="C14" s="222">
        <v>441458</v>
      </c>
      <c r="D14" s="222"/>
      <c r="E14" s="223" t="s">
        <v>517</v>
      </c>
    </row>
    <row r="15" spans="1:5" ht="239.25" customHeight="1" x14ac:dyDescent="0.3">
      <c r="A15" s="218">
        <v>9</v>
      </c>
      <c r="B15" s="212" t="s">
        <v>518</v>
      </c>
      <c r="C15" s="213">
        <v>125123</v>
      </c>
      <c r="D15" s="213"/>
      <c r="E15" s="218" t="s">
        <v>519</v>
      </c>
    </row>
    <row r="16" spans="1:5" ht="110.25" customHeight="1" x14ac:dyDescent="0.3">
      <c r="A16" s="220">
        <v>10</v>
      </c>
      <c r="B16" s="212" t="s">
        <v>520</v>
      </c>
      <c r="C16" s="213">
        <v>1438</v>
      </c>
      <c r="D16" s="213"/>
      <c r="E16" s="218" t="s">
        <v>521</v>
      </c>
    </row>
    <row r="17" spans="1:6" s="142" customFormat="1" ht="180" x14ac:dyDescent="0.3">
      <c r="A17" s="218">
        <v>11</v>
      </c>
      <c r="B17" s="221" t="s">
        <v>143</v>
      </c>
      <c r="C17" s="222">
        <v>97827</v>
      </c>
      <c r="D17" s="222"/>
      <c r="E17" s="223" t="s">
        <v>522</v>
      </c>
    </row>
    <row r="18" spans="1:6" s="142" customFormat="1" ht="108" x14ac:dyDescent="0.3">
      <c r="A18" s="328">
        <v>12</v>
      </c>
      <c r="B18" s="221" t="s">
        <v>629</v>
      </c>
      <c r="C18" s="222">
        <v>372945</v>
      </c>
      <c r="D18" s="222"/>
      <c r="E18" s="223" t="s">
        <v>630</v>
      </c>
    </row>
    <row r="19" spans="1:6" s="142" customFormat="1" ht="185.25" customHeight="1" x14ac:dyDescent="0.3">
      <c r="A19" s="220">
        <v>13</v>
      </c>
      <c r="B19" s="221" t="s">
        <v>144</v>
      </c>
      <c r="C19" s="222">
        <v>94117</v>
      </c>
      <c r="D19" s="222"/>
      <c r="E19" s="223" t="s">
        <v>523</v>
      </c>
    </row>
    <row r="20" spans="1:6" s="67" customFormat="1" ht="138.75" customHeight="1" x14ac:dyDescent="0.35">
      <c r="A20" s="220">
        <v>14</v>
      </c>
      <c r="B20" s="224" t="s">
        <v>524</v>
      </c>
      <c r="C20" s="226">
        <v>143995</v>
      </c>
      <c r="D20" s="225"/>
      <c r="E20" s="214" t="s">
        <v>525</v>
      </c>
    </row>
    <row r="21" spans="1:6" s="228" customFormat="1" ht="108" x14ac:dyDescent="0.5">
      <c r="A21" s="218">
        <v>15</v>
      </c>
      <c r="B21" s="221" t="s">
        <v>526</v>
      </c>
      <c r="C21" s="222">
        <v>219383</v>
      </c>
      <c r="D21" s="222"/>
      <c r="E21" s="223" t="s">
        <v>527</v>
      </c>
      <c r="F21" s="227"/>
    </row>
    <row r="22" spans="1:6" s="142" customFormat="1" ht="177" customHeight="1" x14ac:dyDescent="0.3">
      <c r="A22" s="218">
        <v>16</v>
      </c>
      <c r="B22" s="221" t="s">
        <v>145</v>
      </c>
      <c r="C22" s="222">
        <v>78495</v>
      </c>
      <c r="D22" s="222"/>
      <c r="E22" s="223" t="s">
        <v>528</v>
      </c>
    </row>
    <row r="23" spans="1:6" s="142" customFormat="1" ht="121.5" customHeight="1" x14ac:dyDescent="0.3">
      <c r="A23" s="220">
        <v>17</v>
      </c>
      <c r="B23" s="221" t="s">
        <v>147</v>
      </c>
      <c r="C23" s="222">
        <v>36428</v>
      </c>
      <c r="D23" s="222"/>
      <c r="E23" s="223" t="s">
        <v>529</v>
      </c>
    </row>
    <row r="24" spans="1:6" s="142" customFormat="1" ht="131.25" customHeight="1" x14ac:dyDescent="0.3">
      <c r="A24" s="218">
        <v>18</v>
      </c>
      <c r="B24" s="221" t="s">
        <v>148</v>
      </c>
      <c r="C24" s="222">
        <v>71909</v>
      </c>
      <c r="D24" s="222"/>
      <c r="E24" s="223" t="s">
        <v>530</v>
      </c>
    </row>
    <row r="25" spans="1:6" ht="57.75" customHeight="1" x14ac:dyDescent="0.3">
      <c r="A25" s="216">
        <v>8</v>
      </c>
      <c r="B25" s="210" t="s">
        <v>531</v>
      </c>
      <c r="C25" s="211">
        <f>SUM(C26:C33)</f>
        <v>1099681</v>
      </c>
      <c r="D25" s="217"/>
      <c r="E25" s="217"/>
    </row>
    <row r="26" spans="1:6" ht="87.75" customHeight="1" x14ac:dyDescent="0.3">
      <c r="A26" s="324">
        <v>1</v>
      </c>
      <c r="B26" s="325" t="s">
        <v>532</v>
      </c>
      <c r="C26" s="326">
        <v>6500</v>
      </c>
      <c r="D26" s="326"/>
      <c r="E26" s="327" t="s">
        <v>533</v>
      </c>
    </row>
    <row r="27" spans="1:6" ht="179.25" customHeight="1" x14ac:dyDescent="0.3">
      <c r="A27" s="229">
        <v>2</v>
      </c>
      <c r="B27" s="212" t="s">
        <v>534</v>
      </c>
      <c r="C27" s="213">
        <v>312383</v>
      </c>
      <c r="D27" s="213"/>
      <c r="E27" s="218" t="s">
        <v>535</v>
      </c>
      <c r="F27" s="323">
        <f>C25-C26-C28</f>
        <v>960848</v>
      </c>
    </row>
    <row r="28" spans="1:6" ht="177.75" customHeight="1" x14ac:dyDescent="0.3">
      <c r="A28" s="324">
        <v>3</v>
      </c>
      <c r="B28" s="325" t="s">
        <v>536</v>
      </c>
      <c r="C28" s="326">
        <v>132333</v>
      </c>
      <c r="D28" s="326"/>
      <c r="E28" s="327" t="s">
        <v>537</v>
      </c>
    </row>
    <row r="29" spans="1:6" ht="242.25" customHeight="1" x14ac:dyDescent="0.3">
      <c r="A29" s="229">
        <v>4</v>
      </c>
      <c r="B29" s="212" t="s">
        <v>538</v>
      </c>
      <c r="C29" s="213">
        <v>85191</v>
      </c>
      <c r="D29" s="213"/>
      <c r="E29" s="218" t="s">
        <v>539</v>
      </c>
    </row>
    <row r="30" spans="1:6" ht="137.25" customHeight="1" x14ac:dyDescent="0.3">
      <c r="A30" s="229">
        <v>5</v>
      </c>
      <c r="B30" s="212" t="s">
        <v>540</v>
      </c>
      <c r="C30" s="213">
        <v>184323</v>
      </c>
      <c r="D30" s="213"/>
      <c r="E30" s="218" t="s">
        <v>541</v>
      </c>
    </row>
    <row r="31" spans="1:6" ht="136.5" customHeight="1" x14ac:dyDescent="0.3">
      <c r="A31" s="229">
        <v>6</v>
      </c>
      <c r="B31" s="212" t="s">
        <v>542</v>
      </c>
      <c r="C31" s="213">
        <v>145609</v>
      </c>
      <c r="D31" s="213"/>
      <c r="E31" s="218" t="s">
        <v>543</v>
      </c>
    </row>
    <row r="32" spans="1:6" ht="129.75" customHeight="1" x14ac:dyDescent="0.3">
      <c r="A32" s="229">
        <v>7</v>
      </c>
      <c r="B32" s="212" t="s">
        <v>542</v>
      </c>
      <c r="C32" s="213">
        <v>143643</v>
      </c>
      <c r="D32" s="213"/>
      <c r="E32" s="218" t="s">
        <v>544</v>
      </c>
    </row>
    <row r="33" spans="1:5" ht="150" customHeight="1" x14ac:dyDescent="0.3">
      <c r="A33" s="229">
        <v>8</v>
      </c>
      <c r="B33" s="212" t="s">
        <v>545</v>
      </c>
      <c r="C33" s="213">
        <v>89699</v>
      </c>
      <c r="D33" s="213"/>
      <c r="E33" s="218" t="s">
        <v>546</v>
      </c>
    </row>
  </sheetData>
  <mergeCells count="1">
    <mergeCell ref="A1:E3"/>
  </mergeCells>
  <printOptions horizontalCentered="1"/>
  <pageMargins left="0" right="0" top="0" bottom="0" header="0.31496062992125984" footer="0.31496062992125984"/>
  <pageSetup paperSize="9" scale="52"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7"/>
  <sheetViews>
    <sheetView view="pageBreakPreview" topLeftCell="A7" zoomScale="70" zoomScaleNormal="100" zoomScaleSheetLayoutView="70" workbookViewId="0">
      <selection activeCell="E9" sqref="E9"/>
    </sheetView>
  </sheetViews>
  <sheetFormatPr defaultRowHeight="21" x14ac:dyDescent="0.35"/>
  <cols>
    <col min="1" max="1" width="6.7109375" style="302" customWidth="1"/>
    <col min="2" max="2" width="57.5703125" style="303" customWidth="1"/>
    <col min="3" max="3" width="19.85546875" style="304" customWidth="1"/>
    <col min="4" max="4" width="12.140625" style="304" customWidth="1"/>
    <col min="5" max="5" width="126" style="48" customWidth="1"/>
    <col min="6" max="6" width="32" style="48" customWidth="1"/>
    <col min="7" max="16384" width="9.140625" style="48"/>
  </cols>
  <sheetData>
    <row r="1" spans="1:7" ht="18.75" customHeight="1" x14ac:dyDescent="0.35">
      <c r="A1" s="346" t="s">
        <v>483</v>
      </c>
      <c r="B1" s="346"/>
      <c r="C1" s="346"/>
      <c r="D1" s="346"/>
      <c r="E1" s="346"/>
    </row>
    <row r="2" spans="1:7" ht="18.75" customHeight="1" x14ac:dyDescent="0.35">
      <c r="A2" s="346"/>
      <c r="B2" s="346"/>
      <c r="C2" s="346"/>
      <c r="D2" s="346"/>
      <c r="E2" s="346"/>
    </row>
    <row r="3" spans="1:7" ht="18.75" customHeight="1" x14ac:dyDescent="0.35">
      <c r="A3" s="347"/>
      <c r="B3" s="347"/>
      <c r="C3" s="347"/>
      <c r="D3" s="347"/>
      <c r="E3" s="347"/>
    </row>
    <row r="4" spans="1:7" ht="57.75" customHeight="1" x14ac:dyDescent="0.35">
      <c r="A4" s="252" t="s">
        <v>0</v>
      </c>
      <c r="B4" s="253" t="s">
        <v>1</v>
      </c>
      <c r="C4" s="254" t="s">
        <v>34</v>
      </c>
      <c r="D4" s="254" t="s">
        <v>35</v>
      </c>
      <c r="E4" s="255" t="s">
        <v>2</v>
      </c>
    </row>
    <row r="5" spans="1:7" ht="27" customHeight="1" x14ac:dyDescent="0.35">
      <c r="A5" s="256"/>
      <c r="B5" s="257" t="s">
        <v>90</v>
      </c>
      <c r="C5" s="254">
        <f>C6+C13+C28</f>
        <v>8304457</v>
      </c>
      <c r="D5" s="254"/>
      <c r="E5" s="255"/>
    </row>
    <row r="6" spans="1:7" ht="40.5" customHeight="1" x14ac:dyDescent="0.35">
      <c r="A6" s="258" t="e">
        <f>A7+#REF!</f>
        <v>#REF!</v>
      </c>
      <c r="B6" s="259" t="s">
        <v>3</v>
      </c>
      <c r="C6" s="260">
        <f>C7+C10</f>
        <v>1937155</v>
      </c>
      <c r="D6" s="260"/>
      <c r="E6" s="261"/>
    </row>
    <row r="7" spans="1:7" s="265" customFormat="1" ht="81" x14ac:dyDescent="0.35">
      <c r="A7" s="262">
        <v>2</v>
      </c>
      <c r="B7" s="263" t="s">
        <v>499</v>
      </c>
      <c r="C7" s="264">
        <f>C8+C9</f>
        <v>1292178</v>
      </c>
      <c r="D7" s="264">
        <f>D8+D9</f>
        <v>0</v>
      </c>
      <c r="E7" s="264"/>
    </row>
    <row r="8" spans="1:7" ht="143.25" customHeight="1" x14ac:dyDescent="0.35">
      <c r="A8" s="266">
        <v>1</v>
      </c>
      <c r="B8" s="267" t="s">
        <v>501</v>
      </c>
      <c r="C8" s="65">
        <v>532952</v>
      </c>
      <c r="D8" s="109"/>
      <c r="E8" s="102" t="s">
        <v>560</v>
      </c>
    </row>
    <row r="9" spans="1:7" ht="177.75" customHeight="1" x14ac:dyDescent="0.35">
      <c r="A9" s="266">
        <v>2</v>
      </c>
      <c r="B9" s="267" t="s">
        <v>500</v>
      </c>
      <c r="C9" s="65">
        <v>759226</v>
      </c>
      <c r="D9" s="109"/>
      <c r="E9" s="102" t="s">
        <v>561</v>
      </c>
    </row>
    <row r="10" spans="1:7" s="269" customFormat="1" ht="67.5" customHeight="1" x14ac:dyDescent="0.35">
      <c r="A10" s="262">
        <v>1</v>
      </c>
      <c r="B10" s="263" t="s">
        <v>562</v>
      </c>
      <c r="C10" s="264">
        <f>C11+C12</f>
        <v>644977</v>
      </c>
      <c r="D10" s="264">
        <f>D11</f>
        <v>0</v>
      </c>
      <c r="E10" s="268"/>
    </row>
    <row r="11" spans="1:7" s="272" customFormat="1" ht="121.5" x14ac:dyDescent="0.25">
      <c r="A11" s="266">
        <v>3</v>
      </c>
      <c r="B11" s="267" t="s">
        <v>563</v>
      </c>
      <c r="C11" s="65">
        <v>460483</v>
      </c>
      <c r="D11" s="271"/>
      <c r="E11" s="271" t="s">
        <v>564</v>
      </c>
    </row>
    <row r="12" spans="1:7" s="272" customFormat="1" ht="94.5" customHeight="1" x14ac:dyDescent="0.25">
      <c r="A12" s="266">
        <v>4</v>
      </c>
      <c r="B12" s="267" t="s">
        <v>565</v>
      </c>
      <c r="C12" s="65">
        <v>184494</v>
      </c>
      <c r="D12" s="271"/>
      <c r="E12" s="271" t="s">
        <v>566</v>
      </c>
    </row>
    <row r="13" spans="1:7" ht="94.5" customHeight="1" x14ac:dyDescent="0.35">
      <c r="A13" s="258">
        <f>A14+A16+A25</f>
        <v>11</v>
      </c>
      <c r="B13" s="260" t="s">
        <v>69</v>
      </c>
      <c r="C13" s="260">
        <f>C14+C16+C25</f>
        <v>3930200</v>
      </c>
      <c r="D13" s="260">
        <f>D14+D18+D47+D59</f>
        <v>0</v>
      </c>
      <c r="E13" s="261"/>
      <c r="F13" s="273"/>
      <c r="G13" s="273"/>
    </row>
    <row r="14" spans="1:7" s="269" customFormat="1" ht="81" x14ac:dyDescent="0.35">
      <c r="A14" s="274">
        <v>1</v>
      </c>
      <c r="B14" s="263" t="s">
        <v>502</v>
      </c>
      <c r="C14" s="264">
        <f>C15</f>
        <v>1578000</v>
      </c>
      <c r="D14" s="264"/>
      <c r="E14" s="275"/>
      <c r="F14" s="276"/>
      <c r="G14" s="276"/>
    </row>
    <row r="15" spans="1:7" ht="162" customHeight="1" x14ac:dyDescent="0.35">
      <c r="A15" s="45">
        <v>1</v>
      </c>
      <c r="B15" s="267" t="s">
        <v>158</v>
      </c>
      <c r="C15" s="109">
        <v>1578000</v>
      </c>
      <c r="D15" s="109"/>
      <c r="E15" s="102" t="s">
        <v>567</v>
      </c>
    </row>
    <row r="16" spans="1:7" s="269" customFormat="1" ht="81" x14ac:dyDescent="0.35">
      <c r="A16" s="262">
        <v>8</v>
      </c>
      <c r="B16" s="263" t="s">
        <v>363</v>
      </c>
      <c r="C16" s="264">
        <f>SUM(C17:C24)</f>
        <v>910742</v>
      </c>
      <c r="D16" s="264"/>
      <c r="E16" s="268"/>
    </row>
    <row r="17" spans="1:7" s="67" customFormat="1" ht="195" customHeight="1" x14ac:dyDescent="0.35">
      <c r="A17" s="277">
        <v>1</v>
      </c>
      <c r="B17" s="278" t="s">
        <v>143</v>
      </c>
      <c r="C17" s="279">
        <v>97827</v>
      </c>
      <c r="D17" s="279"/>
      <c r="E17" s="89" t="s">
        <v>568</v>
      </c>
    </row>
    <row r="18" spans="1:7" s="67" customFormat="1" ht="201" customHeight="1" x14ac:dyDescent="0.35">
      <c r="A18" s="277">
        <v>2</v>
      </c>
      <c r="B18" s="278" t="s">
        <v>144</v>
      </c>
      <c r="C18" s="279">
        <v>94117</v>
      </c>
      <c r="D18" s="279"/>
      <c r="E18" s="89" t="s">
        <v>569</v>
      </c>
    </row>
    <row r="19" spans="1:7" s="67" customFormat="1" ht="120.75" customHeight="1" x14ac:dyDescent="0.35">
      <c r="A19" s="280">
        <v>3</v>
      </c>
      <c r="B19" s="278" t="s">
        <v>524</v>
      </c>
      <c r="C19" s="79">
        <v>143995</v>
      </c>
      <c r="D19" s="279"/>
      <c r="E19" s="251" t="s">
        <v>595</v>
      </c>
    </row>
    <row r="20" spans="1:7" s="228" customFormat="1" ht="141.75" x14ac:dyDescent="0.35">
      <c r="A20" s="277">
        <v>4</v>
      </c>
      <c r="B20" s="278" t="s">
        <v>526</v>
      </c>
      <c r="C20" s="279">
        <v>219383</v>
      </c>
      <c r="D20" s="279"/>
      <c r="E20" s="89" t="s">
        <v>570</v>
      </c>
      <c r="F20" s="281"/>
    </row>
    <row r="21" spans="1:7" s="67" customFormat="1" ht="202.5" x14ac:dyDescent="0.35">
      <c r="A21" s="277">
        <v>5</v>
      </c>
      <c r="B21" s="278" t="s">
        <v>145</v>
      </c>
      <c r="C21" s="279">
        <v>78495</v>
      </c>
      <c r="D21" s="279"/>
      <c r="E21" s="89" t="s">
        <v>571</v>
      </c>
    </row>
    <row r="22" spans="1:7" s="67" customFormat="1" ht="203.25" customHeight="1" x14ac:dyDescent="0.35">
      <c r="A22" s="277">
        <v>6</v>
      </c>
      <c r="B22" s="278" t="s">
        <v>146</v>
      </c>
      <c r="C22" s="279">
        <v>168588</v>
      </c>
      <c r="D22" s="279"/>
      <c r="E22" s="89" t="s">
        <v>572</v>
      </c>
    </row>
    <row r="23" spans="1:7" s="67" customFormat="1" ht="141.75" x14ac:dyDescent="0.35">
      <c r="A23" s="277">
        <v>7</v>
      </c>
      <c r="B23" s="278" t="s">
        <v>147</v>
      </c>
      <c r="C23" s="279">
        <v>36428</v>
      </c>
      <c r="D23" s="279"/>
      <c r="E23" s="89" t="s">
        <v>573</v>
      </c>
    </row>
    <row r="24" spans="1:7" s="67" customFormat="1" ht="168.75" customHeight="1" x14ac:dyDescent="0.35">
      <c r="A24" s="277">
        <v>8</v>
      </c>
      <c r="B24" s="278" t="s">
        <v>148</v>
      </c>
      <c r="C24" s="279">
        <v>71909</v>
      </c>
      <c r="D24" s="279"/>
      <c r="E24" s="89" t="s">
        <v>574</v>
      </c>
    </row>
    <row r="25" spans="1:7" ht="81" x14ac:dyDescent="0.35">
      <c r="A25" s="282">
        <v>2</v>
      </c>
      <c r="B25" s="283" t="s">
        <v>363</v>
      </c>
      <c r="C25" s="284">
        <f>SUM(C26:C27)</f>
        <v>1441458</v>
      </c>
      <c r="D25" s="284">
        <f>SUM(D27:D46)</f>
        <v>0</v>
      </c>
      <c r="E25" s="285"/>
    </row>
    <row r="26" spans="1:7" ht="179.25" customHeight="1" x14ac:dyDescent="0.35">
      <c r="A26" s="277">
        <v>1</v>
      </c>
      <c r="B26" s="278" t="s">
        <v>75</v>
      </c>
      <c r="C26" s="279">
        <v>441458</v>
      </c>
      <c r="D26" s="279"/>
      <c r="E26" s="89" t="s">
        <v>575</v>
      </c>
    </row>
    <row r="27" spans="1:7" ht="176.25" customHeight="1" x14ac:dyDescent="0.35">
      <c r="A27" s="286">
        <v>2</v>
      </c>
      <c r="B27" s="287" t="s">
        <v>150</v>
      </c>
      <c r="C27" s="288">
        <v>1000000</v>
      </c>
      <c r="D27" s="288"/>
      <c r="E27" s="289" t="s">
        <v>576</v>
      </c>
    </row>
    <row r="28" spans="1:7" x14ac:dyDescent="0.35">
      <c r="A28" s="258">
        <f>A29+A39</f>
        <v>1</v>
      </c>
      <c r="B28" s="259" t="s">
        <v>577</v>
      </c>
      <c r="C28" s="260">
        <f>C29+C32</f>
        <v>2437102</v>
      </c>
      <c r="D28" s="260"/>
      <c r="E28" s="261"/>
    </row>
    <row r="29" spans="1:7" s="269" customFormat="1" ht="60" customHeight="1" x14ac:dyDescent="0.35">
      <c r="A29" s="262">
        <v>1</v>
      </c>
      <c r="B29" s="263" t="s">
        <v>578</v>
      </c>
      <c r="C29" s="264">
        <f>C30+C31</f>
        <v>1619327</v>
      </c>
      <c r="D29" s="264">
        <f>D30</f>
        <v>0</v>
      </c>
      <c r="E29" s="268"/>
    </row>
    <row r="30" spans="1:7" ht="405" x14ac:dyDescent="0.35">
      <c r="A30" s="71">
        <v>1</v>
      </c>
      <c r="B30" s="72" t="s">
        <v>579</v>
      </c>
      <c r="C30" s="55">
        <v>1203147</v>
      </c>
      <c r="D30" s="55"/>
      <c r="E30" s="290" t="s">
        <v>580</v>
      </c>
      <c r="F30" s="273"/>
      <c r="G30" s="273"/>
    </row>
    <row r="31" spans="1:7" ht="236.25" customHeight="1" x14ac:dyDescent="0.35">
      <c r="A31" s="71">
        <v>2</v>
      </c>
      <c r="B31" s="72" t="s">
        <v>581</v>
      </c>
      <c r="C31" s="55">
        <v>416180</v>
      </c>
      <c r="D31" s="55"/>
      <c r="E31" s="290" t="s">
        <v>582</v>
      </c>
      <c r="F31" s="273"/>
      <c r="G31" s="273"/>
    </row>
    <row r="32" spans="1:7" s="272" customFormat="1" ht="40.5" x14ac:dyDescent="0.25">
      <c r="A32" s="291">
        <v>1</v>
      </c>
      <c r="B32" s="292" t="s">
        <v>583</v>
      </c>
      <c r="C32" s="293">
        <f>C33+C34+C35+C37+C36</f>
        <v>817775</v>
      </c>
      <c r="D32" s="294" t="s">
        <v>584</v>
      </c>
      <c r="E32" s="295"/>
    </row>
    <row r="33" spans="1:5" s="272" customFormat="1" ht="123" customHeight="1" x14ac:dyDescent="0.25">
      <c r="A33" s="296">
        <v>1</v>
      </c>
      <c r="B33" s="297" t="s">
        <v>585</v>
      </c>
      <c r="C33" s="298">
        <v>202404</v>
      </c>
      <c r="D33" s="299"/>
      <c r="E33" s="300" t="s">
        <v>586</v>
      </c>
    </row>
    <row r="34" spans="1:5" s="272" customFormat="1" ht="102.75" customHeight="1" x14ac:dyDescent="0.25">
      <c r="A34" s="296">
        <v>2</v>
      </c>
      <c r="B34" s="297" t="s">
        <v>587</v>
      </c>
      <c r="C34" s="298">
        <v>204042</v>
      </c>
      <c r="D34" s="299"/>
      <c r="E34" s="301" t="s">
        <v>588</v>
      </c>
    </row>
    <row r="35" spans="1:5" s="272" customFormat="1" ht="105" customHeight="1" x14ac:dyDescent="0.25">
      <c r="A35" s="296">
        <v>3</v>
      </c>
      <c r="B35" s="297" t="s">
        <v>589</v>
      </c>
      <c r="C35" s="298">
        <v>127179</v>
      </c>
      <c r="D35" s="299"/>
      <c r="E35" s="300" t="s">
        <v>590</v>
      </c>
    </row>
    <row r="36" spans="1:5" s="272" customFormat="1" ht="129.75" customHeight="1" x14ac:dyDescent="0.25">
      <c r="A36" s="296">
        <v>4</v>
      </c>
      <c r="B36" s="297" t="s">
        <v>591</v>
      </c>
      <c r="C36" s="298">
        <v>281650</v>
      </c>
      <c r="D36" s="299"/>
      <c r="E36" s="300" t="s">
        <v>592</v>
      </c>
    </row>
    <row r="37" spans="1:5" s="272" customFormat="1" ht="84.75" customHeight="1" x14ac:dyDescent="0.25">
      <c r="A37" s="296">
        <v>5</v>
      </c>
      <c r="B37" s="297" t="s">
        <v>593</v>
      </c>
      <c r="C37" s="298">
        <v>2500</v>
      </c>
      <c r="D37" s="299"/>
      <c r="E37" s="301" t="s">
        <v>594</v>
      </c>
    </row>
  </sheetData>
  <mergeCells count="1">
    <mergeCell ref="A1:E3"/>
  </mergeCells>
  <pageMargins left="0.11811023622047245" right="0" top="0.15748031496062992" bottom="0"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J9" sqref="J9"/>
    </sheetView>
  </sheetViews>
  <sheetFormatPr defaultRowHeight="20.25" x14ac:dyDescent="0.3"/>
  <cols>
    <col min="1" max="1" width="5.28515625" style="306" customWidth="1"/>
    <col min="2" max="2" width="59.5703125" style="306" customWidth="1"/>
    <col min="3" max="3" width="27.42578125" style="306" customWidth="1"/>
    <col min="4" max="4" width="20" style="306" customWidth="1"/>
    <col min="5" max="5" width="18.28515625" style="306" customWidth="1"/>
    <col min="6" max="6" width="14.28515625" style="306" customWidth="1"/>
    <col min="7" max="7" width="20.140625" style="306" customWidth="1"/>
    <col min="8" max="8" width="13.42578125" style="306" hidden="1" customWidth="1"/>
    <col min="9" max="16384" width="9.140625" style="306"/>
  </cols>
  <sheetData>
    <row r="1" spans="1:8" ht="25.5" customHeight="1" x14ac:dyDescent="0.3">
      <c r="A1" s="348" t="s">
        <v>0</v>
      </c>
      <c r="B1" s="349" t="s">
        <v>603</v>
      </c>
      <c r="C1" s="350" t="s">
        <v>604</v>
      </c>
      <c r="D1" s="350" t="s">
        <v>605</v>
      </c>
      <c r="E1" s="349" t="s">
        <v>600</v>
      </c>
      <c r="F1" s="349"/>
      <c r="G1" s="350" t="s">
        <v>602</v>
      </c>
      <c r="H1" s="305"/>
    </row>
    <row r="2" spans="1:8" ht="63" customHeight="1" x14ac:dyDescent="0.3">
      <c r="A2" s="348"/>
      <c r="B2" s="349"/>
      <c r="C2" s="350"/>
      <c r="D2" s="350"/>
      <c r="E2" s="96" t="s">
        <v>598</v>
      </c>
      <c r="F2" s="96" t="s">
        <v>599</v>
      </c>
      <c r="G2" s="350"/>
      <c r="H2" s="305"/>
    </row>
    <row r="3" spans="1:8" ht="60.75" x14ac:dyDescent="0.3">
      <c r="A3" s="319">
        <v>1</v>
      </c>
      <c r="B3" s="59" t="s">
        <v>596</v>
      </c>
      <c r="C3" s="310">
        <v>411441.2</v>
      </c>
      <c r="D3" s="310">
        <v>28.9</v>
      </c>
      <c r="E3" s="311">
        <v>411441</v>
      </c>
      <c r="F3" s="317"/>
      <c r="G3" s="317">
        <v>411412.3</v>
      </c>
      <c r="H3" s="312">
        <f t="shared" ref="H3:H5" si="0">C3-D3</f>
        <v>411412.3</v>
      </c>
    </row>
    <row r="4" spans="1:8" ht="40.5" x14ac:dyDescent="0.3">
      <c r="A4" s="319">
        <v>2</v>
      </c>
      <c r="B4" s="59" t="s">
        <v>597</v>
      </c>
      <c r="C4" s="310">
        <v>382095.9</v>
      </c>
      <c r="D4" s="310">
        <v>149634</v>
      </c>
      <c r="E4" s="311">
        <v>331996</v>
      </c>
      <c r="F4" s="317"/>
      <c r="G4" s="317">
        <v>232461.7</v>
      </c>
      <c r="H4" s="312">
        <f t="shared" si="0"/>
        <v>232461.90000000002</v>
      </c>
    </row>
    <row r="5" spans="1:8" ht="60.75" x14ac:dyDescent="0.3">
      <c r="A5" s="319">
        <v>3</v>
      </c>
      <c r="B5" s="307" t="s">
        <v>357</v>
      </c>
      <c r="C5" s="310">
        <v>577449.69999999995</v>
      </c>
      <c r="D5" s="310">
        <v>19.100000000000001</v>
      </c>
      <c r="E5" s="311">
        <v>577450</v>
      </c>
      <c r="F5" s="317"/>
      <c r="G5" s="317">
        <v>577430.6</v>
      </c>
      <c r="H5" s="312">
        <f t="shared" si="0"/>
        <v>577430.6</v>
      </c>
    </row>
    <row r="6" spans="1:8" ht="60.75" x14ac:dyDescent="0.3">
      <c r="A6" s="319">
        <v>4</v>
      </c>
      <c r="B6" s="51" t="s">
        <v>11</v>
      </c>
      <c r="C6" s="313">
        <v>2811469.8</v>
      </c>
      <c r="D6" s="313">
        <v>348917.9</v>
      </c>
      <c r="E6" s="317">
        <v>1014074</v>
      </c>
      <c r="F6" s="314">
        <v>200001</v>
      </c>
      <c r="G6" s="317">
        <v>2462551.9</v>
      </c>
      <c r="H6" s="312">
        <f>C6-D6</f>
        <v>2462551.9</v>
      </c>
    </row>
    <row r="7" spans="1:8" ht="101.25" x14ac:dyDescent="0.3">
      <c r="A7" s="319">
        <v>5</v>
      </c>
      <c r="B7" s="308" t="s">
        <v>7</v>
      </c>
      <c r="C7" s="86">
        <v>1400496.7</v>
      </c>
      <c r="D7" s="86">
        <v>859479</v>
      </c>
      <c r="E7" s="317"/>
      <c r="F7" s="315">
        <v>541017</v>
      </c>
      <c r="G7" s="317">
        <v>541017</v>
      </c>
      <c r="H7" s="312">
        <f>C7-D7</f>
        <v>541017.69999999995</v>
      </c>
    </row>
    <row r="8" spans="1:8" ht="40.5" x14ac:dyDescent="0.3">
      <c r="A8" s="319">
        <v>6</v>
      </c>
      <c r="B8" s="59" t="s">
        <v>601</v>
      </c>
      <c r="C8" s="310">
        <v>1754640</v>
      </c>
      <c r="D8" s="310">
        <v>160050</v>
      </c>
      <c r="E8" s="311">
        <v>776728</v>
      </c>
      <c r="F8" s="317"/>
      <c r="G8" s="317">
        <v>1594590.9</v>
      </c>
      <c r="H8" s="312">
        <f>C8-D8</f>
        <v>1594590</v>
      </c>
    </row>
    <row r="9" spans="1:8" x14ac:dyDescent="0.3">
      <c r="A9" s="305"/>
      <c r="B9" s="305"/>
      <c r="C9" s="318">
        <f>SUM(C3:C8)</f>
        <v>7337593.2999999998</v>
      </c>
      <c r="D9" s="318">
        <f>SUM(D3:D8)</f>
        <v>1518128.9</v>
      </c>
      <c r="E9" s="318">
        <f>SUM(E3:E8)</f>
        <v>3111689</v>
      </c>
      <c r="F9" s="318">
        <f>SUM(F3:F8)</f>
        <v>741018</v>
      </c>
      <c r="G9" s="318">
        <f>SUM(G3:G8)</f>
        <v>5819464.4000000004</v>
      </c>
      <c r="H9" s="309"/>
    </row>
    <row r="10" spans="1:8" x14ac:dyDescent="0.3">
      <c r="E10" s="316" t="s">
        <v>606</v>
      </c>
      <c r="F10" s="316">
        <v>3886046</v>
      </c>
    </row>
  </sheetData>
  <mergeCells count="6">
    <mergeCell ref="A1:A2"/>
    <mergeCell ref="E1:F1"/>
    <mergeCell ref="B1:B2"/>
    <mergeCell ref="G1:G2"/>
    <mergeCell ref="C1:C2"/>
    <mergeCell ref="D1:D2"/>
  </mergeCells>
  <pageMargins left="0.51181102362204722" right="0.31496062992125984"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ПОСЛЕДНИЙ +++</vt:lpstr>
      <vt:lpstr>САМЫЙ ПОСЛЕДНИЙ 19.04.2023 г.</vt:lpstr>
      <vt:lpstr>ПЕРЕРАСПРЕДЕЛЕНИЕ </vt:lpstr>
      <vt:lpstr>ПОСТАНОВОЧНЫЕ</vt:lpstr>
      <vt:lpstr>НЕ ВКЛЮЧЕННЫЕ</vt:lpstr>
      <vt:lpstr>Лист1</vt:lpstr>
      <vt:lpstr>'ПОСЛЕДНИЙ +++'!Заголовки_для_печати</vt:lpstr>
      <vt:lpstr>ПОСТАНОВОЧНЫЕ!Заголовки_для_печати</vt:lpstr>
      <vt:lpstr>'САМЫЙ ПОСЛЕДНИЙ 19.04.2023 г.'!Заголовки_для_печати</vt:lpstr>
      <vt:lpstr>'НЕ ВКЛЮЧЕННЫЕ'!Область_печати</vt:lpstr>
      <vt:lpstr>'ПЕРЕРАСПРЕДЕЛЕНИЕ '!Область_печати</vt:lpstr>
      <vt:lpstr>'ПОСЛЕДНИЙ +++'!Область_печати</vt:lpstr>
      <vt:lpstr>ПОСТАНОВОЧНЫЕ!Область_печати</vt:lpstr>
      <vt:lpstr>'САМЫЙ ПОСЛЕДНИЙ 19.04.2023 г.'!Область_печати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2023-05-05T13:32:23Z</dcterms:modified>
</cp:coreProperties>
</file>