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27795" windowHeight="14130"/>
  </bookViews>
  <sheets>
    <sheet name="458" sheetId="10" r:id="rId1"/>
  </sheets>
  <calcPr calcId="124519"/>
</workbook>
</file>

<file path=xl/calcChain.xml><?xml version="1.0" encoding="utf-8"?>
<calcChain xmlns="http://schemas.openxmlformats.org/spreadsheetml/2006/main">
  <c r="I73" i="10"/>
  <c r="H73"/>
  <c r="I72"/>
  <c r="H72"/>
  <c r="H70" s="1"/>
  <c r="H69" s="1"/>
  <c r="H71"/>
  <c r="G70"/>
  <c r="G69" s="1"/>
  <c r="I69" s="1"/>
  <c r="F70"/>
  <c r="E70"/>
  <c r="E69" s="1"/>
  <c r="F69"/>
  <c r="H67"/>
  <c r="H66"/>
  <c r="G66"/>
  <c r="F66"/>
  <c r="E66"/>
  <c r="I65"/>
  <c r="H65"/>
  <c r="H64"/>
  <c r="G64"/>
  <c r="I64" s="1"/>
  <c r="F64"/>
  <c r="E64"/>
  <c r="H62"/>
  <c r="G62"/>
  <c r="F62"/>
  <c r="E62"/>
  <c r="H60"/>
  <c r="G60"/>
  <c r="F60"/>
  <c r="E60"/>
  <c r="H59"/>
  <c r="H58"/>
  <c r="G58"/>
  <c r="F58"/>
  <c r="E58"/>
  <c r="H57"/>
  <c r="G56"/>
  <c r="F56"/>
  <c r="H56" s="1"/>
  <c r="E56"/>
  <c r="H55"/>
  <c r="G54"/>
  <c r="F54"/>
  <c r="H54" s="1"/>
  <c r="E54"/>
  <c r="I52"/>
  <c r="H52"/>
  <c r="H51"/>
  <c r="G51"/>
  <c r="I51" s="1"/>
  <c r="F51"/>
  <c r="E51"/>
  <c r="I50"/>
  <c r="H50"/>
  <c r="H49"/>
  <c r="G49"/>
  <c r="I49" s="1"/>
  <c r="F49"/>
  <c r="E49"/>
  <c r="I48"/>
  <c r="H48"/>
  <c r="I47"/>
  <c r="H47"/>
  <c r="I46"/>
  <c r="H46"/>
  <c r="H44"/>
  <c r="G44"/>
  <c r="I44" s="1"/>
  <c r="F44"/>
  <c r="E44"/>
  <c r="H43"/>
  <c r="H42"/>
  <c r="H41"/>
  <c r="H40"/>
  <c r="G40"/>
  <c r="F40"/>
  <c r="E40"/>
  <c r="I39"/>
  <c r="H39"/>
  <c r="H38"/>
  <c r="G38"/>
  <c r="I38" s="1"/>
  <c r="F38"/>
  <c r="E38"/>
  <c r="I37"/>
  <c r="H37"/>
  <c r="H36" s="1"/>
  <c r="G36"/>
  <c r="I36" s="1"/>
  <c r="F36"/>
  <c r="E36"/>
  <c r="H35"/>
  <c r="H34" s="1"/>
  <c r="G34"/>
  <c r="F34"/>
  <c r="E34"/>
  <c r="I33"/>
  <c r="H33"/>
  <c r="H32"/>
  <c r="G32"/>
  <c r="I32" s="1"/>
  <c r="F32"/>
  <c r="E32"/>
  <c r="I31"/>
  <c r="H31"/>
  <c r="H30"/>
  <c r="I29"/>
  <c r="H29"/>
  <c r="H28" s="1"/>
  <c r="G28"/>
  <c r="I28" s="1"/>
  <c r="F28"/>
  <c r="E28"/>
  <c r="I27"/>
  <c r="H27"/>
  <c r="H26"/>
  <c r="G26"/>
  <c r="I26" s="1"/>
  <c r="F26"/>
  <c r="E26"/>
  <c r="I25"/>
  <c r="H25"/>
  <c r="H24" s="1"/>
  <c r="G24"/>
  <c r="I24" s="1"/>
  <c r="F24"/>
  <c r="E24"/>
  <c r="H23"/>
  <c r="H22" s="1"/>
  <c r="G22"/>
  <c r="F22"/>
  <c r="E22"/>
  <c r="I21"/>
  <c r="H21"/>
  <c r="H20"/>
  <c r="G20"/>
  <c r="I20" s="1"/>
  <c r="F20"/>
  <c r="E20"/>
  <c r="I19"/>
  <c r="H19"/>
  <c r="H18"/>
  <c r="G18"/>
  <c r="I18" s="1"/>
  <c r="F18"/>
  <c r="E18"/>
  <c r="I17"/>
  <c r="I16"/>
  <c r="H16"/>
  <c r="G16"/>
  <c r="F16"/>
  <c r="E16"/>
  <c r="I15"/>
  <c r="H15"/>
  <c r="H14"/>
  <c r="G14"/>
  <c r="I14" s="1"/>
  <c r="F14"/>
  <c r="E14"/>
  <c r="I13"/>
  <c r="H13"/>
  <c r="I12"/>
  <c r="H12"/>
  <c r="H11"/>
  <c r="H10" s="1"/>
  <c r="H9" s="1"/>
  <c r="G10"/>
  <c r="I10" s="1"/>
  <c r="F10"/>
  <c r="F9" s="1"/>
  <c r="E10"/>
  <c r="G9"/>
  <c r="I9" s="1"/>
  <c r="E9"/>
  <c r="I70" l="1"/>
</calcChain>
</file>

<file path=xl/sharedStrings.xml><?xml version="1.0" encoding="utf-8"?>
<sst xmlns="http://schemas.openxmlformats.org/spreadsheetml/2006/main" count="253" uniqueCount="76">
  <si>
    <t/>
  </si>
  <si>
    <t>001</t>
  </si>
  <si>
    <t>011</t>
  </si>
  <si>
    <t>015</t>
  </si>
  <si>
    <t>022</t>
  </si>
  <si>
    <t>028</t>
  </si>
  <si>
    <t>017</t>
  </si>
  <si>
    <t>021</t>
  </si>
  <si>
    <t>013</t>
  </si>
  <si>
    <t>023</t>
  </si>
  <si>
    <t>032</t>
  </si>
  <si>
    <t>458</t>
  </si>
  <si>
    <t>012</t>
  </si>
  <si>
    <t>016</t>
  </si>
  <si>
    <t>018</t>
  </si>
  <si>
    <t>026</t>
  </si>
  <si>
    <t>027</t>
  </si>
  <si>
    <t>029</t>
  </si>
  <si>
    <t>033</t>
  </si>
  <si>
    <t>037</t>
  </si>
  <si>
    <t>045</t>
  </si>
  <si>
    <t>068</t>
  </si>
  <si>
    <t>069</t>
  </si>
  <si>
    <t>081</t>
  </si>
  <si>
    <t>106</t>
  </si>
  <si>
    <t>000</t>
  </si>
  <si>
    <t>1</t>
  </si>
  <si>
    <t>айлық</t>
  </si>
  <si>
    <t>мың теңге</t>
  </si>
  <si>
    <t>Атауы</t>
  </si>
  <si>
    <t>ББӘ</t>
  </si>
  <si>
    <t>бағдарлама</t>
  </si>
  <si>
    <t>кіші бағдарлама</t>
  </si>
  <si>
    <t>% орындалуы (гр.5/гр.4*100)</t>
  </si>
  <si>
    <t>Республикалық бюджеттен берілетін трансферттер есебiнен</t>
  </si>
  <si>
    <t>Жергілікті бюджет қаражаты есебінен</t>
  </si>
  <si>
    <t>Есепті қаржы жылына нақтыланған бюджет</t>
  </si>
  <si>
    <t>Бюджеттік бағдарламалар (кіші бағдарламалар) бойынша орындалудан ауытқу</t>
  </si>
  <si>
    <t>Мемлекеттік органның күрделі шығыстары</t>
  </si>
  <si>
    <t>Облыстық бюджеттен берілетін трансферттер есебінен</t>
  </si>
  <si>
    <t>4580765 «Ақтөбе қаласының тұрғын үй-коммуналдық шаруашылық, жолаушылар көлігі және автомобиль жолдары бөлімі» ММ</t>
  </si>
  <si>
    <t>Ауданның (облыстық маңызы бар қаланың) тұрғын үй-коммуналдық шаруашылығы, жолаушылар көлігі және автомобиль жолдары бөлімі</t>
  </si>
  <si>
    <t>Жергілікті деңгейде тұрғын үй-коммуналдық шаруашылығы, жолаушылар көлігі және автомобиль жолдары саласындағы мемлекеттік саясатты іске асыру жөніндегі қызметтер</t>
  </si>
  <si>
    <t>Сумен жабдықтау және су бұру жүйесінің жұмыс істеуі</t>
  </si>
  <si>
    <t>Елдi мекендердегі көшелердi жарықтандыру</t>
  </si>
  <si>
    <t>Елдi мекендердiң санитариясын қамтамасыз ету</t>
  </si>
  <si>
    <t>Жерлеу орындарын ұстау және туыстары жоқ адамдарды жерлеу</t>
  </si>
  <si>
    <t>Елдi мекендердi абаттандыру және көгалдандыру</t>
  </si>
  <si>
    <t>Елдi мекендерде жол қозғалысы қауiпсiздiгін қамтамасыз ету</t>
  </si>
  <si>
    <t>Көлік инфрақұрылымын дамыту</t>
  </si>
  <si>
    <t>Автомобиль жолдарының жұмыс істеуін қамтамасыз ету</t>
  </si>
  <si>
    <t>Ауданның (облыстық маңызы бар қаланың) коммуналдық меншігіндегі жылу жүйелерін қолдануды ұйымдастыру</t>
  </si>
  <si>
    <t>Ауданның (облыстық маңызы бар қаланың) коммуналдық меншігіндегі газ жүйелерін қолдануды ұйымдастыру</t>
  </si>
  <si>
    <t>Коммуналдық шаруашылығын дамыту</t>
  </si>
  <si>
    <t>Сумен жабдықтау және су бұру жүйелерін дамыту</t>
  </si>
  <si>
    <t>Қазақстан Республикасы Ұлттық қорынан бөлінетін нысаналы трансферт есебінен</t>
  </si>
  <si>
    <t>Инженерлік-коммуникациялық инфрақұрылымды жобалау, дамыту және (немесе) жайластыру</t>
  </si>
  <si>
    <t>Әлеуметтік маңызы бар қалалық (ауылдық), қала маңындағы және ауданішілік қатынастар бойынша жолаушылар тасымалдарын субсидиялау</t>
  </si>
  <si>
    <t>Аудандық маңызы бар автомобиль жолдарын және  елді-мекендердің көшелерін күрделі және орташа жөндеу</t>
  </si>
  <si>
    <t>Жергілікті өкілдік органдардың шешімі бойынша қалалық қоғамдық көлікте (таксиден басқа) жеңілдікпен, тегін жол жүру тїрінде азаматтардың жекелеген санаттарын әлеуметтік қолдау</t>
  </si>
  <si>
    <t>Жерүсті су ресурстарын ұлғайту</t>
  </si>
  <si>
    <t>Кондоминиум объектілерінің ортақ мүлкіне күрделі жөндеу жүргізуге кредит беру</t>
  </si>
  <si>
    <t>Республикалық бюджеттен берілген кредиттер есебінен</t>
  </si>
  <si>
    <t>Әлеуметтік, табиғи және техногендік сипаттағы төтенше жағдайларды жою үшін жергілікті атқарушы органның төтенше резерві есебінен іс-шаралар өткізу</t>
  </si>
  <si>
    <t>4580766 «Ақтөбе қаласының жол қозғалысы қауіпсіздігі және цифрлық технологиялар орталығы» КММ</t>
  </si>
  <si>
    <t>108</t>
  </si>
  <si>
    <t>Бюджеттің атқарылуы туралы есеп
 Маусым  2022 жыл</t>
  </si>
  <si>
    <t>Маусым айының жиынтық жоспары</t>
  </si>
  <si>
    <t>Маусымдағы ақша ағыны</t>
  </si>
  <si>
    <t>055</t>
  </si>
  <si>
    <t>048</t>
  </si>
  <si>
    <t>065</t>
  </si>
  <si>
    <t>Бюджеттік инвестициялық жобалардың техникалықөэкономикалық негіздемелерін және мемлекеттік -жекеншелік әріптестікжобалардың, оның ішінде концессиялық жобалардың конкурстық кұжаттамаларын әзірлеу немесетүзету, сондай -ақ қажеттісараптамаларын жүргізу,мемлекеттік-жекеншелік әріптестік жобаларды, оның ішіндек концессиялық жобаларды консультациялық сүйумелдеу</t>
  </si>
  <si>
    <t>Занды тұлғалардың жарғылық капиталын қалыптастыру немесе ұлғайту</t>
  </si>
  <si>
    <t>Қаланы және елді мекендерді абаттандыруды дамыту</t>
  </si>
  <si>
    <t>Қазақстан Республикасының Ұлтық қорынан берілетің кепілдендірілген трансферт есебінен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</si>
</sst>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sz val="12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73"/>
  <sheetViews>
    <sheetView tabSelected="1" topLeftCell="A64" zoomScale="110" zoomScaleNormal="110" workbookViewId="0">
      <selection activeCell="O72" sqref="O72"/>
    </sheetView>
  </sheetViews>
  <sheetFormatPr defaultRowHeight="12.75"/>
  <cols>
    <col min="1" max="1" width="4.140625" style="21" customWidth="1"/>
    <col min="2" max="2" width="9.28515625" style="21" customWidth="1"/>
    <col min="3" max="3" width="7.5703125" style="21" customWidth="1"/>
    <col min="4" max="4" width="44.42578125" style="18" customWidth="1"/>
    <col min="5" max="5" width="18.28515625" style="14" customWidth="1"/>
    <col min="6" max="6" width="16.85546875" style="14" customWidth="1"/>
    <col min="7" max="7" width="17.28515625" style="14" customWidth="1"/>
    <col min="8" max="8" width="18.85546875" style="14" customWidth="1"/>
    <col min="9" max="9" width="17.42578125" style="14" customWidth="1"/>
    <col min="10" max="16384" width="9.140625" style="6"/>
  </cols>
  <sheetData>
    <row r="1" spans="1:10">
      <c r="A1" s="20"/>
      <c r="B1" s="20"/>
      <c r="C1" s="20"/>
      <c r="D1" s="16"/>
      <c r="E1" s="13"/>
      <c r="F1" s="13"/>
      <c r="G1" s="13"/>
      <c r="H1" s="13"/>
      <c r="I1" s="13"/>
      <c r="J1" s="4"/>
    </row>
    <row r="2" spans="1:10" ht="40.5" customHeight="1">
      <c r="A2" s="35" t="s">
        <v>66</v>
      </c>
      <c r="B2" s="36"/>
      <c r="C2" s="36"/>
      <c r="D2" s="36"/>
      <c r="E2" s="36"/>
      <c r="F2" s="36"/>
      <c r="G2" s="36"/>
      <c r="H2" s="36"/>
      <c r="I2" s="36"/>
      <c r="J2" s="4"/>
    </row>
    <row r="3" spans="1:10">
      <c r="A3" s="37"/>
      <c r="B3" s="37"/>
      <c r="C3" s="37"/>
      <c r="D3" s="37"/>
      <c r="E3" s="37"/>
      <c r="F3" s="37"/>
      <c r="G3" s="37"/>
      <c r="H3" s="37"/>
      <c r="I3" s="37"/>
      <c r="J3" s="4"/>
    </row>
    <row r="4" spans="1:10">
      <c r="A4" s="5"/>
      <c r="B4" s="5"/>
      <c r="C4" s="5"/>
      <c r="D4" s="16" t="s">
        <v>27</v>
      </c>
      <c r="E4" s="4"/>
      <c r="F4" s="4"/>
      <c r="G4" s="4"/>
      <c r="H4" s="4"/>
      <c r="I4" s="4"/>
      <c r="J4" s="4"/>
    </row>
    <row r="5" spans="1:10">
      <c r="A5" s="5"/>
      <c r="B5" s="5"/>
      <c r="C5" s="5"/>
      <c r="D5" s="16" t="s">
        <v>28</v>
      </c>
      <c r="E5" s="4"/>
      <c r="F5" s="4"/>
      <c r="G5" s="4"/>
      <c r="H5" s="4"/>
      <c r="I5" s="4"/>
      <c r="J5" s="4"/>
    </row>
    <row r="6" spans="1:10" s="11" customFormat="1" ht="105.75" customHeight="1">
      <c r="A6" s="7" t="s">
        <v>30</v>
      </c>
      <c r="B6" s="7" t="s">
        <v>31</v>
      </c>
      <c r="C6" s="7" t="s">
        <v>32</v>
      </c>
      <c r="D6" s="7" t="s">
        <v>29</v>
      </c>
      <c r="E6" s="8" t="s">
        <v>36</v>
      </c>
      <c r="F6" s="9" t="s">
        <v>67</v>
      </c>
      <c r="G6" s="8" t="s">
        <v>68</v>
      </c>
      <c r="H6" s="8" t="s">
        <v>37</v>
      </c>
      <c r="I6" s="8" t="s">
        <v>33</v>
      </c>
      <c r="J6" s="10"/>
    </row>
    <row r="7" spans="1:10" s="22" customFormat="1" ht="27.75" customHeight="1">
      <c r="A7" s="38" t="s">
        <v>26</v>
      </c>
      <c r="B7" s="38"/>
      <c r="C7" s="38"/>
      <c r="D7" s="1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3"/>
    </row>
    <row r="8" spans="1:10" s="22" customFormat="1" ht="27.75" customHeight="1">
      <c r="A8" s="27" t="s">
        <v>40</v>
      </c>
      <c r="B8" s="28"/>
      <c r="C8" s="28"/>
      <c r="D8" s="28"/>
      <c r="E8" s="28"/>
      <c r="F8" s="28"/>
      <c r="G8" s="28"/>
      <c r="H8" s="28"/>
      <c r="I8" s="29"/>
      <c r="J8" s="3"/>
    </row>
    <row r="9" spans="1:10" ht="51">
      <c r="A9" s="12" t="s">
        <v>11</v>
      </c>
      <c r="B9" s="12" t="s">
        <v>0</v>
      </c>
      <c r="C9" s="12" t="s">
        <v>0</v>
      </c>
      <c r="D9" s="17" t="s">
        <v>41</v>
      </c>
      <c r="E9" s="19">
        <f>E10+E14+E16+E18+E20+E22+E24+E26+E28+E32+E34+E36+E38+E40+E44+E49+E51+E58+E60+E62+E64+E66+E54+E56</f>
        <v>40568702.300000004</v>
      </c>
      <c r="F9" s="19">
        <f t="shared" ref="F9:G9" si="0">F10+F14+F16+F18+F20+F22+F24+F26+F28+F32+F34+F36+F38+F40+F44+F49+F51+F58+F60+F62+F64+F66+F54+F56</f>
        <v>2864569.3000000003</v>
      </c>
      <c r="G9" s="19">
        <f t="shared" si="0"/>
        <v>2623588.1000000006</v>
      </c>
      <c r="H9" s="19">
        <f t="shared" ref="H9" si="1">H10+H14+H16+H18+H20+H22+H24+H26+H28+H32+H34+H36+H38+H40+H44+H49+H51+H58+H60+H62+H66</f>
        <v>240980.89999999997</v>
      </c>
      <c r="I9" s="19">
        <f>G9/F9*100</f>
        <v>91.587524169863883</v>
      </c>
      <c r="J9" s="15"/>
    </row>
    <row r="10" spans="1:10" ht="57" customHeight="1">
      <c r="A10" s="12" t="s">
        <v>0</v>
      </c>
      <c r="B10" s="12" t="s">
        <v>1</v>
      </c>
      <c r="C10" s="12" t="s">
        <v>0</v>
      </c>
      <c r="D10" s="17" t="s">
        <v>42</v>
      </c>
      <c r="E10" s="19">
        <f>E11+E12+E13</f>
        <v>407400</v>
      </c>
      <c r="F10" s="19">
        <f t="shared" ref="F10:G10" si="2">F11+F12+F13</f>
        <v>11192.4</v>
      </c>
      <c r="G10" s="19">
        <f t="shared" si="2"/>
        <v>11192.3</v>
      </c>
      <c r="H10" s="19">
        <f t="shared" ref="H10" si="3">H11+H12</f>
        <v>0.1000000000003638</v>
      </c>
      <c r="I10" s="19">
        <f t="shared" ref="I10:I65" si="4">G10/F10*100</f>
        <v>99.999106536578381</v>
      </c>
      <c r="J10" s="15"/>
    </row>
    <row r="11" spans="1:10" ht="25.5">
      <c r="A11" s="12" t="s">
        <v>0</v>
      </c>
      <c r="B11" s="12" t="s">
        <v>0</v>
      </c>
      <c r="C11" s="12" t="s">
        <v>2</v>
      </c>
      <c r="D11" s="17" t="s">
        <v>34</v>
      </c>
      <c r="E11" s="19">
        <v>1200</v>
      </c>
      <c r="F11" s="19"/>
      <c r="G11" s="19"/>
      <c r="H11" s="19">
        <f>F11-G11</f>
        <v>0</v>
      </c>
      <c r="I11" s="19"/>
      <c r="J11" s="15"/>
    </row>
    <row r="12" spans="1:10" ht="21.75" customHeight="1">
      <c r="A12" s="12" t="s">
        <v>0</v>
      </c>
      <c r="B12" s="12" t="s">
        <v>0</v>
      </c>
      <c r="C12" s="12" t="s">
        <v>3</v>
      </c>
      <c r="D12" s="17" t="s">
        <v>35</v>
      </c>
      <c r="E12" s="19">
        <v>404233</v>
      </c>
      <c r="F12" s="19">
        <v>10950.4</v>
      </c>
      <c r="G12" s="19">
        <v>10950.3</v>
      </c>
      <c r="H12" s="19">
        <f>F12-G12</f>
        <v>0.1000000000003638</v>
      </c>
      <c r="I12" s="19">
        <f t="shared" si="4"/>
        <v>99.999086791350095</v>
      </c>
      <c r="J12" s="15"/>
    </row>
    <row r="13" spans="1:10" ht="30.75" customHeight="1">
      <c r="A13" s="12"/>
      <c r="B13" s="12"/>
      <c r="C13" s="12" t="s">
        <v>69</v>
      </c>
      <c r="D13" s="17" t="s">
        <v>75</v>
      </c>
      <c r="E13" s="19">
        <v>1967</v>
      </c>
      <c r="F13" s="19">
        <v>242</v>
      </c>
      <c r="G13" s="19">
        <v>242</v>
      </c>
      <c r="H13" s="19">
        <f>F13-G13</f>
        <v>0</v>
      </c>
      <c r="I13" s="19">
        <f t="shared" si="4"/>
        <v>100</v>
      </c>
      <c r="J13" s="15"/>
    </row>
    <row r="14" spans="1:10" ht="25.5">
      <c r="A14" s="12" t="s">
        <v>0</v>
      </c>
      <c r="B14" s="12" t="s">
        <v>12</v>
      </c>
      <c r="C14" s="12" t="s">
        <v>0</v>
      </c>
      <c r="D14" s="17" t="s">
        <v>43</v>
      </c>
      <c r="E14" s="19">
        <f>E15</f>
        <v>349326.2</v>
      </c>
      <c r="F14" s="19">
        <f t="shared" ref="F14:H14" si="5">F15</f>
        <v>541.70000000000005</v>
      </c>
      <c r="G14" s="19">
        <f t="shared" si="5"/>
        <v>541.70000000000005</v>
      </c>
      <c r="H14" s="19">
        <f t="shared" si="5"/>
        <v>0</v>
      </c>
      <c r="I14" s="19">
        <f t="shared" si="4"/>
        <v>100</v>
      </c>
      <c r="J14" s="15"/>
    </row>
    <row r="15" spans="1:10" ht="16.5" customHeight="1">
      <c r="A15" s="12" t="s">
        <v>0</v>
      </c>
      <c r="B15" s="12" t="s">
        <v>0</v>
      </c>
      <c r="C15" s="12" t="s">
        <v>3</v>
      </c>
      <c r="D15" s="17" t="s">
        <v>35</v>
      </c>
      <c r="E15" s="19">
        <v>349326.2</v>
      </c>
      <c r="F15" s="19">
        <v>541.70000000000005</v>
      </c>
      <c r="G15" s="19">
        <v>541.70000000000005</v>
      </c>
      <c r="H15" s="19">
        <f>F15-G15</f>
        <v>0</v>
      </c>
      <c r="I15" s="19">
        <f t="shared" si="4"/>
        <v>100</v>
      </c>
      <c r="J15" s="15"/>
    </row>
    <row r="16" spans="1:10" ht="16.5" customHeight="1">
      <c r="A16" s="12" t="s">
        <v>0</v>
      </c>
      <c r="B16" s="12" t="s">
        <v>8</v>
      </c>
      <c r="C16" s="12" t="s">
        <v>0</v>
      </c>
      <c r="D16" s="17" t="s">
        <v>38</v>
      </c>
      <c r="E16" s="19">
        <f>E17</f>
        <v>25900</v>
      </c>
      <c r="F16" s="19">
        <f t="shared" ref="F16:H16" si="6">F17</f>
        <v>13298.9</v>
      </c>
      <c r="G16" s="19">
        <f t="shared" si="6"/>
        <v>13298.9</v>
      </c>
      <c r="H16" s="19">
        <f t="shared" si="6"/>
        <v>0</v>
      </c>
      <c r="I16" s="19">
        <f t="shared" si="4"/>
        <v>100</v>
      </c>
      <c r="J16" s="15"/>
    </row>
    <row r="17" spans="1:10" ht="16.5" customHeight="1">
      <c r="A17" s="12" t="s">
        <v>0</v>
      </c>
      <c r="B17" s="12" t="s">
        <v>0</v>
      </c>
      <c r="C17" s="12" t="s">
        <v>3</v>
      </c>
      <c r="D17" s="17" t="s">
        <v>35</v>
      </c>
      <c r="E17" s="19">
        <v>25900</v>
      </c>
      <c r="F17" s="19">
        <v>13298.9</v>
      </c>
      <c r="G17" s="19">
        <v>13298.9</v>
      </c>
      <c r="H17" s="19"/>
      <c r="I17" s="19">
        <f t="shared" si="4"/>
        <v>100</v>
      </c>
      <c r="J17" s="15"/>
    </row>
    <row r="18" spans="1:10" ht="16.5" customHeight="1">
      <c r="A18" s="12" t="s">
        <v>0</v>
      </c>
      <c r="B18" s="12" t="s">
        <v>3</v>
      </c>
      <c r="C18" s="12" t="s">
        <v>0</v>
      </c>
      <c r="D18" s="17" t="s">
        <v>44</v>
      </c>
      <c r="E18" s="19">
        <f>E19</f>
        <v>2212469.1</v>
      </c>
      <c r="F18" s="19">
        <f t="shared" ref="F18:H18" si="7">F19</f>
        <v>145116.6</v>
      </c>
      <c r="G18" s="19">
        <f t="shared" si="7"/>
        <v>145116.6</v>
      </c>
      <c r="H18" s="19">
        <f t="shared" si="7"/>
        <v>0</v>
      </c>
      <c r="I18" s="19">
        <f t="shared" si="4"/>
        <v>100</v>
      </c>
      <c r="J18" s="15"/>
    </row>
    <row r="19" spans="1:10" ht="16.5" customHeight="1">
      <c r="A19" s="12" t="s">
        <v>0</v>
      </c>
      <c r="B19" s="12" t="s">
        <v>0</v>
      </c>
      <c r="C19" s="12" t="s">
        <v>3</v>
      </c>
      <c r="D19" s="17" t="s">
        <v>35</v>
      </c>
      <c r="E19" s="19">
        <v>2212469.1</v>
      </c>
      <c r="F19" s="19">
        <v>145116.6</v>
      </c>
      <c r="G19" s="19">
        <v>145116.6</v>
      </c>
      <c r="H19" s="19">
        <f>F19-G19</f>
        <v>0</v>
      </c>
      <c r="I19" s="19">
        <f t="shared" si="4"/>
        <v>100</v>
      </c>
      <c r="J19" s="15"/>
    </row>
    <row r="20" spans="1:10" ht="16.5" customHeight="1">
      <c r="A20" s="12" t="s">
        <v>0</v>
      </c>
      <c r="B20" s="12" t="s">
        <v>13</v>
      </c>
      <c r="C20" s="12" t="s">
        <v>0</v>
      </c>
      <c r="D20" s="17" t="s">
        <v>45</v>
      </c>
      <c r="E20" s="19">
        <f>E21</f>
        <v>102089.8</v>
      </c>
      <c r="F20" s="19">
        <f t="shared" ref="F20:H20" si="8">F21</f>
        <v>6000</v>
      </c>
      <c r="G20" s="19">
        <f t="shared" si="8"/>
        <v>6042.7</v>
      </c>
      <c r="H20" s="19">
        <f t="shared" si="8"/>
        <v>-42.699999999999818</v>
      </c>
      <c r="I20" s="19">
        <f t="shared" si="4"/>
        <v>100.71166666666667</v>
      </c>
      <c r="J20" s="15"/>
    </row>
    <row r="21" spans="1:10" ht="23.25" customHeight="1">
      <c r="A21" s="12" t="s">
        <v>0</v>
      </c>
      <c r="B21" s="12" t="s">
        <v>0</v>
      </c>
      <c r="C21" s="12" t="s">
        <v>3</v>
      </c>
      <c r="D21" s="17" t="s">
        <v>35</v>
      </c>
      <c r="E21" s="19">
        <v>102089.8</v>
      </c>
      <c r="F21" s="19">
        <v>6000</v>
      </c>
      <c r="G21" s="19">
        <v>6042.7</v>
      </c>
      <c r="H21" s="19">
        <f>F21-G21</f>
        <v>-42.699999999999818</v>
      </c>
      <c r="I21" s="19">
        <f t="shared" si="4"/>
        <v>100.71166666666667</v>
      </c>
      <c r="J21" s="15"/>
    </row>
    <row r="22" spans="1:10" ht="25.5">
      <c r="A22" s="12" t="s">
        <v>0</v>
      </c>
      <c r="B22" s="12" t="s">
        <v>6</v>
      </c>
      <c r="C22" s="12" t="s">
        <v>0</v>
      </c>
      <c r="D22" s="17" t="s">
        <v>46</v>
      </c>
      <c r="E22" s="19">
        <f>E23</f>
        <v>1174.2</v>
      </c>
      <c r="F22" s="19">
        <f t="shared" ref="F22:H22" si="9">F23</f>
        <v>0</v>
      </c>
      <c r="G22" s="19">
        <f t="shared" si="9"/>
        <v>0</v>
      </c>
      <c r="H22" s="19">
        <f t="shared" si="9"/>
        <v>0</v>
      </c>
      <c r="I22" s="19"/>
      <c r="J22" s="15"/>
    </row>
    <row r="23" spans="1:10" ht="18" customHeight="1">
      <c r="A23" s="12" t="s">
        <v>0</v>
      </c>
      <c r="B23" s="12" t="s">
        <v>0</v>
      </c>
      <c r="C23" s="12" t="s">
        <v>3</v>
      </c>
      <c r="D23" s="17" t="s">
        <v>35</v>
      </c>
      <c r="E23" s="19">
        <v>1174.2</v>
      </c>
      <c r="F23" s="19"/>
      <c r="G23" s="19"/>
      <c r="H23" s="19">
        <f>F23-G23</f>
        <v>0</v>
      </c>
      <c r="I23" s="19"/>
      <c r="J23" s="15"/>
    </row>
    <row r="24" spans="1:10" ht="25.5">
      <c r="A24" s="12" t="s">
        <v>0</v>
      </c>
      <c r="B24" s="12" t="s">
        <v>14</v>
      </c>
      <c r="C24" s="12" t="s">
        <v>0</v>
      </c>
      <c r="D24" s="17" t="s">
        <v>47</v>
      </c>
      <c r="E24" s="19">
        <f t="shared" ref="E24:H24" si="10">E25</f>
        <v>4371830.5999999996</v>
      </c>
      <c r="F24" s="19">
        <f t="shared" si="10"/>
        <v>247204</v>
      </c>
      <c r="G24" s="19">
        <f t="shared" si="10"/>
        <v>247204</v>
      </c>
      <c r="H24" s="19">
        <f t="shared" si="10"/>
        <v>0</v>
      </c>
      <c r="I24" s="19">
        <f t="shared" si="4"/>
        <v>100</v>
      </c>
      <c r="J24" s="15"/>
    </row>
    <row r="25" spans="1:10" ht="20.25" customHeight="1">
      <c r="A25" s="12" t="s">
        <v>0</v>
      </c>
      <c r="B25" s="12" t="s">
        <v>0</v>
      </c>
      <c r="C25" s="12" t="s">
        <v>3</v>
      </c>
      <c r="D25" s="17" t="s">
        <v>35</v>
      </c>
      <c r="E25" s="19">
        <v>4371830.5999999996</v>
      </c>
      <c r="F25" s="19">
        <v>247204</v>
      </c>
      <c r="G25" s="19">
        <v>247204</v>
      </c>
      <c r="H25" s="19">
        <f>F25-G25</f>
        <v>0</v>
      </c>
      <c r="I25" s="19">
        <f t="shared" si="4"/>
        <v>100</v>
      </c>
      <c r="J25" s="15"/>
    </row>
    <row r="26" spans="1:10" ht="25.5">
      <c r="A26" s="12" t="s">
        <v>0</v>
      </c>
      <c r="B26" s="12" t="s">
        <v>7</v>
      </c>
      <c r="C26" s="12" t="s">
        <v>0</v>
      </c>
      <c r="D26" s="17" t="s">
        <v>48</v>
      </c>
      <c r="E26" s="19">
        <f>E27</f>
        <v>169474</v>
      </c>
      <c r="F26" s="19">
        <f t="shared" ref="F26:H26" si="11">F27</f>
        <v>42232.7</v>
      </c>
      <c r="G26" s="19">
        <f t="shared" si="11"/>
        <v>34902.5</v>
      </c>
      <c r="H26" s="19">
        <f t="shared" si="11"/>
        <v>7330.1999999999971</v>
      </c>
      <c r="I26" s="19">
        <f t="shared" si="4"/>
        <v>82.643307200344765</v>
      </c>
      <c r="J26" s="15"/>
    </row>
    <row r="27" spans="1:10" ht="21" customHeight="1">
      <c r="A27" s="12" t="s">
        <v>0</v>
      </c>
      <c r="B27" s="12" t="s">
        <v>0</v>
      </c>
      <c r="C27" s="12" t="s">
        <v>3</v>
      </c>
      <c r="D27" s="17" t="s">
        <v>35</v>
      </c>
      <c r="E27" s="19">
        <v>169474</v>
      </c>
      <c r="F27" s="19">
        <v>42232.7</v>
      </c>
      <c r="G27" s="19">
        <v>34902.5</v>
      </c>
      <c r="H27" s="19">
        <f>F27-G27</f>
        <v>7330.1999999999971</v>
      </c>
      <c r="I27" s="19">
        <f t="shared" si="4"/>
        <v>82.643307200344765</v>
      </c>
      <c r="J27" s="15"/>
    </row>
    <row r="28" spans="1:10" ht="21" customHeight="1">
      <c r="A28" s="12" t="s">
        <v>0</v>
      </c>
      <c r="B28" s="12" t="s">
        <v>4</v>
      </c>
      <c r="C28" s="12" t="s">
        <v>0</v>
      </c>
      <c r="D28" s="17" t="s">
        <v>49</v>
      </c>
      <c r="E28" s="19">
        <f>E29+E30+E31</f>
        <v>7214334.2999999998</v>
      </c>
      <c r="F28" s="19">
        <f t="shared" ref="F28:H28" si="12">F29+F30+F31</f>
        <v>411160</v>
      </c>
      <c r="G28" s="19">
        <f t="shared" si="12"/>
        <v>363974.60000000003</v>
      </c>
      <c r="H28" s="19">
        <f t="shared" si="12"/>
        <v>47185.39999999998</v>
      </c>
      <c r="I28" s="19">
        <f t="shared" si="4"/>
        <v>88.523835003405011</v>
      </c>
      <c r="J28" s="15"/>
    </row>
    <row r="29" spans="1:10" ht="25.5">
      <c r="A29" s="12" t="s">
        <v>0</v>
      </c>
      <c r="B29" s="12" t="s">
        <v>0</v>
      </c>
      <c r="C29" s="12" t="s">
        <v>2</v>
      </c>
      <c r="D29" s="17" t="s">
        <v>34</v>
      </c>
      <c r="E29" s="19">
        <v>5385655</v>
      </c>
      <c r="F29" s="19">
        <v>370000</v>
      </c>
      <c r="G29" s="19">
        <v>322629.90000000002</v>
      </c>
      <c r="H29" s="19">
        <f>F29-G29</f>
        <v>47370.099999999977</v>
      </c>
      <c r="I29" s="19">
        <f t="shared" si="4"/>
        <v>87.19727027027028</v>
      </c>
      <c r="J29" s="15"/>
    </row>
    <row r="30" spans="1:10" ht="25.5" customHeight="1">
      <c r="A30" s="12" t="s">
        <v>0</v>
      </c>
      <c r="B30" s="12" t="s">
        <v>0</v>
      </c>
      <c r="C30" s="12" t="s">
        <v>3</v>
      </c>
      <c r="D30" s="17" t="s">
        <v>35</v>
      </c>
      <c r="E30" s="19">
        <v>273455.09999999998</v>
      </c>
      <c r="F30" s="19"/>
      <c r="G30" s="19">
        <v>184.7</v>
      </c>
      <c r="H30" s="19">
        <f t="shared" ref="H30:H31" si="13">F30-G30</f>
        <v>-184.7</v>
      </c>
      <c r="I30" s="19"/>
      <c r="J30" s="15"/>
    </row>
    <row r="31" spans="1:10" ht="25.5">
      <c r="A31" s="12" t="s">
        <v>0</v>
      </c>
      <c r="B31" s="12" t="s">
        <v>0</v>
      </c>
      <c r="C31" s="12" t="s">
        <v>5</v>
      </c>
      <c r="D31" s="17" t="s">
        <v>39</v>
      </c>
      <c r="E31" s="19">
        <v>1555224.2</v>
      </c>
      <c r="F31" s="19">
        <v>41160</v>
      </c>
      <c r="G31" s="19">
        <v>41160</v>
      </c>
      <c r="H31" s="19">
        <f t="shared" si="13"/>
        <v>0</v>
      </c>
      <c r="I31" s="19">
        <f t="shared" si="4"/>
        <v>100</v>
      </c>
      <c r="J31" s="15"/>
    </row>
    <row r="32" spans="1:10" ht="25.5">
      <c r="A32" s="12" t="s">
        <v>0</v>
      </c>
      <c r="B32" s="12" t="s">
        <v>9</v>
      </c>
      <c r="C32" s="12" t="s">
        <v>0</v>
      </c>
      <c r="D32" s="17" t="s">
        <v>50</v>
      </c>
      <c r="E32" s="19">
        <f>E33</f>
        <v>2266654</v>
      </c>
      <c r="F32" s="19">
        <f t="shared" ref="F32:H32" si="14">F33</f>
        <v>353978</v>
      </c>
      <c r="G32" s="19">
        <f t="shared" si="14"/>
        <v>353977.9</v>
      </c>
      <c r="H32" s="19">
        <f t="shared" si="14"/>
        <v>9.9999999976716936E-2</v>
      </c>
      <c r="I32" s="19">
        <f t="shared" si="4"/>
        <v>99.999971749656765</v>
      </c>
      <c r="J32" s="15"/>
    </row>
    <row r="33" spans="1:10" ht="20.25" customHeight="1">
      <c r="A33" s="12" t="s">
        <v>0</v>
      </c>
      <c r="B33" s="12" t="s">
        <v>0</v>
      </c>
      <c r="C33" s="12" t="s">
        <v>3</v>
      </c>
      <c r="D33" s="17" t="s">
        <v>35</v>
      </c>
      <c r="E33" s="19">
        <v>2266654</v>
      </c>
      <c r="F33" s="19">
        <v>353978</v>
      </c>
      <c r="G33" s="19">
        <v>353977.9</v>
      </c>
      <c r="H33" s="19">
        <f>F33-G33</f>
        <v>9.9999999976716936E-2</v>
      </c>
      <c r="I33" s="19">
        <f t="shared" si="4"/>
        <v>99.999971749656765</v>
      </c>
      <c r="J33" s="15"/>
    </row>
    <row r="34" spans="1:10" ht="45.75" customHeight="1">
      <c r="A34" s="12" t="s">
        <v>0</v>
      </c>
      <c r="B34" s="12" t="s">
        <v>15</v>
      </c>
      <c r="C34" s="12" t="s">
        <v>0</v>
      </c>
      <c r="D34" s="23" t="s">
        <v>51</v>
      </c>
      <c r="E34" s="19">
        <f>E35</f>
        <v>50000</v>
      </c>
      <c r="F34" s="19">
        <f t="shared" ref="F34:H34" si="15">F35</f>
        <v>0</v>
      </c>
      <c r="G34" s="19">
        <f t="shared" si="15"/>
        <v>0</v>
      </c>
      <c r="H34" s="19">
        <f t="shared" si="15"/>
        <v>0</v>
      </c>
      <c r="I34" s="19"/>
      <c r="J34" s="15"/>
    </row>
    <row r="35" spans="1:10" ht="22.5" customHeight="1">
      <c r="A35" s="12" t="s">
        <v>0</v>
      </c>
      <c r="B35" s="12" t="s">
        <v>0</v>
      </c>
      <c r="C35" s="12" t="s">
        <v>3</v>
      </c>
      <c r="D35" s="17" t="s">
        <v>35</v>
      </c>
      <c r="E35" s="19">
        <v>50000</v>
      </c>
      <c r="F35" s="19"/>
      <c r="G35" s="19"/>
      <c r="H35" s="19">
        <f t="shared" ref="H35:H37" si="16">F35-G35</f>
        <v>0</v>
      </c>
      <c r="I35" s="19"/>
      <c r="J35" s="15"/>
    </row>
    <row r="36" spans="1:10" ht="41.25" customHeight="1">
      <c r="A36" s="12" t="s">
        <v>0</v>
      </c>
      <c r="B36" s="12" t="s">
        <v>16</v>
      </c>
      <c r="C36" s="12" t="s">
        <v>0</v>
      </c>
      <c r="D36" s="17" t="s">
        <v>52</v>
      </c>
      <c r="E36" s="19">
        <f>E37</f>
        <v>63152</v>
      </c>
      <c r="F36" s="19">
        <f t="shared" ref="F36:H36" si="17">F37</f>
        <v>5741.1</v>
      </c>
      <c r="G36" s="19">
        <f t="shared" si="17"/>
        <v>5741.1</v>
      </c>
      <c r="H36" s="19">
        <f t="shared" si="17"/>
        <v>0</v>
      </c>
      <c r="I36" s="19">
        <f t="shared" si="4"/>
        <v>100</v>
      </c>
      <c r="J36" s="15"/>
    </row>
    <row r="37" spans="1:10" ht="18.75" customHeight="1">
      <c r="A37" s="12" t="s">
        <v>0</v>
      </c>
      <c r="B37" s="12" t="s">
        <v>0</v>
      </c>
      <c r="C37" s="12" t="s">
        <v>3</v>
      </c>
      <c r="D37" s="17" t="s">
        <v>35</v>
      </c>
      <c r="E37" s="19">
        <v>63152</v>
      </c>
      <c r="F37" s="19">
        <v>5741.1</v>
      </c>
      <c r="G37" s="19">
        <v>5741.1</v>
      </c>
      <c r="H37" s="19">
        <f t="shared" si="16"/>
        <v>0</v>
      </c>
      <c r="I37" s="19">
        <f t="shared" si="4"/>
        <v>100</v>
      </c>
      <c r="J37" s="15"/>
    </row>
    <row r="38" spans="1:10" ht="18.75" customHeight="1">
      <c r="A38" s="12" t="s">
        <v>0</v>
      </c>
      <c r="B38" s="12" t="s">
        <v>5</v>
      </c>
      <c r="C38" s="12" t="s">
        <v>0</v>
      </c>
      <c r="D38" s="17" t="s">
        <v>53</v>
      </c>
      <c r="E38" s="19">
        <f>E39</f>
        <v>189667</v>
      </c>
      <c r="F38" s="19">
        <f t="shared" ref="F38:H38" si="18">F39</f>
        <v>30000</v>
      </c>
      <c r="G38" s="19">
        <f t="shared" si="18"/>
        <v>30000</v>
      </c>
      <c r="H38" s="19">
        <f t="shared" si="18"/>
        <v>0</v>
      </c>
      <c r="I38" s="19">
        <f t="shared" si="4"/>
        <v>100</v>
      </c>
      <c r="J38" s="15"/>
    </row>
    <row r="39" spans="1:10" ht="18.75" customHeight="1">
      <c r="A39" s="12" t="s">
        <v>0</v>
      </c>
      <c r="B39" s="12" t="s">
        <v>0</v>
      </c>
      <c r="C39" s="12" t="s">
        <v>3</v>
      </c>
      <c r="D39" s="17" t="s">
        <v>35</v>
      </c>
      <c r="E39" s="19">
        <v>189667</v>
      </c>
      <c r="F39" s="19">
        <v>30000</v>
      </c>
      <c r="G39" s="19">
        <v>30000</v>
      </c>
      <c r="H39" s="19">
        <f t="shared" ref="H39:H48" si="19">F39-G39</f>
        <v>0</v>
      </c>
      <c r="I39" s="19">
        <f t="shared" si="4"/>
        <v>100</v>
      </c>
      <c r="J39" s="15"/>
    </row>
    <row r="40" spans="1:10" ht="31.5" customHeight="1">
      <c r="A40" s="12" t="s">
        <v>0</v>
      </c>
      <c r="B40" s="12" t="s">
        <v>17</v>
      </c>
      <c r="C40" s="12" t="s">
        <v>0</v>
      </c>
      <c r="D40" s="17" t="s">
        <v>54</v>
      </c>
      <c r="E40" s="19">
        <f>E41+E42+E43</f>
        <v>949273.8</v>
      </c>
      <c r="F40" s="19">
        <f t="shared" ref="F40:H40" si="20">F41+F42+F43</f>
        <v>0</v>
      </c>
      <c r="G40" s="19">
        <f t="shared" si="20"/>
        <v>0</v>
      </c>
      <c r="H40" s="19">
        <f t="shared" si="20"/>
        <v>0</v>
      </c>
      <c r="I40" s="19"/>
      <c r="J40" s="15"/>
    </row>
    <row r="41" spans="1:10" ht="21" customHeight="1">
      <c r="A41" s="12" t="s">
        <v>0</v>
      </c>
      <c r="B41" s="12" t="s">
        <v>0</v>
      </c>
      <c r="C41" s="12" t="s">
        <v>3</v>
      </c>
      <c r="D41" s="17" t="s">
        <v>35</v>
      </c>
      <c r="E41" s="19">
        <v>258414.8</v>
      </c>
      <c r="F41" s="19"/>
      <c r="G41" s="19"/>
      <c r="H41" s="19">
        <f t="shared" si="19"/>
        <v>0</v>
      </c>
      <c r="I41" s="19"/>
      <c r="J41" s="15"/>
    </row>
    <row r="42" spans="1:10" ht="25.5">
      <c r="A42" s="12" t="s">
        <v>0</v>
      </c>
      <c r="B42" s="12" t="s">
        <v>0</v>
      </c>
      <c r="C42" s="12" t="s">
        <v>5</v>
      </c>
      <c r="D42" s="17" t="s">
        <v>39</v>
      </c>
      <c r="E42" s="19">
        <v>493948</v>
      </c>
      <c r="F42" s="19"/>
      <c r="G42" s="19"/>
      <c r="H42" s="19">
        <f t="shared" si="19"/>
        <v>0</v>
      </c>
      <c r="I42" s="19"/>
      <c r="J42" s="15"/>
    </row>
    <row r="43" spans="1:10" ht="32.25" customHeight="1">
      <c r="A43" s="12" t="s">
        <v>0</v>
      </c>
      <c r="B43" s="12" t="s">
        <v>0</v>
      </c>
      <c r="C43" s="12" t="s">
        <v>10</v>
      </c>
      <c r="D43" s="17" t="s">
        <v>55</v>
      </c>
      <c r="E43" s="19">
        <v>196911</v>
      </c>
      <c r="F43" s="19"/>
      <c r="G43" s="19"/>
      <c r="H43" s="19">
        <f t="shared" si="19"/>
        <v>0</v>
      </c>
      <c r="I43" s="19"/>
      <c r="J43" s="15"/>
    </row>
    <row r="44" spans="1:10" ht="30.75" customHeight="1">
      <c r="A44" s="12" t="s">
        <v>0</v>
      </c>
      <c r="B44" s="12" t="s">
        <v>18</v>
      </c>
      <c r="C44" s="12" t="s">
        <v>0</v>
      </c>
      <c r="D44" s="17" t="s">
        <v>56</v>
      </c>
      <c r="E44" s="19">
        <f>E46+E47+E48+E45</f>
        <v>11187235.699999999</v>
      </c>
      <c r="F44" s="19">
        <f t="shared" ref="F44:G44" si="21">F46+F47+F48+F45</f>
        <v>459749</v>
      </c>
      <c r="G44" s="19">
        <f t="shared" si="21"/>
        <v>497809.2</v>
      </c>
      <c r="H44" s="19">
        <f t="shared" ref="H44" si="22">H46+H47+H48</f>
        <v>-38060.199999999997</v>
      </c>
      <c r="I44" s="19">
        <f t="shared" si="4"/>
        <v>108.27847368890417</v>
      </c>
      <c r="J44" s="15"/>
    </row>
    <row r="45" spans="1:10" ht="30.75" customHeight="1">
      <c r="A45" s="12"/>
      <c r="B45" s="12"/>
      <c r="C45" s="12" t="s">
        <v>2</v>
      </c>
      <c r="D45" s="17" t="s">
        <v>34</v>
      </c>
      <c r="E45" s="19">
        <v>3174707</v>
      </c>
      <c r="F45" s="19"/>
      <c r="G45" s="19"/>
      <c r="H45" s="19"/>
      <c r="I45" s="19"/>
      <c r="J45" s="15"/>
    </row>
    <row r="46" spans="1:10" ht="20.25" customHeight="1">
      <c r="A46" s="12" t="s">
        <v>0</v>
      </c>
      <c r="B46" s="12" t="s">
        <v>0</v>
      </c>
      <c r="C46" s="12" t="s">
        <v>3</v>
      </c>
      <c r="D46" s="17" t="s">
        <v>35</v>
      </c>
      <c r="E46" s="19">
        <v>642886.69999999995</v>
      </c>
      <c r="F46" s="19">
        <v>29717</v>
      </c>
      <c r="G46" s="19">
        <v>29717</v>
      </c>
      <c r="H46" s="19">
        <f t="shared" si="19"/>
        <v>0</v>
      </c>
      <c r="I46" s="19">
        <f t="shared" si="4"/>
        <v>100</v>
      </c>
      <c r="J46" s="15"/>
    </row>
    <row r="47" spans="1:10" ht="25.5">
      <c r="A47" s="12" t="s">
        <v>0</v>
      </c>
      <c r="B47" s="12" t="s">
        <v>0</v>
      </c>
      <c r="C47" s="12" t="s">
        <v>5</v>
      </c>
      <c r="D47" s="17" t="s">
        <v>39</v>
      </c>
      <c r="E47" s="19">
        <v>887059</v>
      </c>
      <c r="F47" s="19">
        <v>80032</v>
      </c>
      <c r="G47" s="19">
        <v>80032.2</v>
      </c>
      <c r="H47" s="19">
        <f t="shared" si="19"/>
        <v>-0.19999999999708962</v>
      </c>
      <c r="I47" s="19">
        <f t="shared" si="4"/>
        <v>100.00024990003998</v>
      </c>
      <c r="J47" s="15"/>
    </row>
    <row r="48" spans="1:10" ht="25.5">
      <c r="A48" s="12" t="s">
        <v>0</v>
      </c>
      <c r="B48" s="12" t="s">
        <v>0</v>
      </c>
      <c r="C48" s="12" t="s">
        <v>10</v>
      </c>
      <c r="D48" s="17" t="s">
        <v>55</v>
      </c>
      <c r="E48" s="19">
        <v>6482583</v>
      </c>
      <c r="F48" s="19">
        <v>350000</v>
      </c>
      <c r="G48" s="19">
        <v>388060</v>
      </c>
      <c r="H48" s="19">
        <f t="shared" si="19"/>
        <v>-38060</v>
      </c>
      <c r="I48" s="19">
        <f t="shared" si="4"/>
        <v>110.87428571428572</v>
      </c>
      <c r="J48" s="15"/>
    </row>
    <row r="49" spans="1:10" ht="63" customHeight="1">
      <c r="A49" s="12" t="s">
        <v>0</v>
      </c>
      <c r="B49" s="12" t="s">
        <v>19</v>
      </c>
      <c r="C49" s="12" t="s">
        <v>0</v>
      </c>
      <c r="D49" s="17" t="s">
        <v>57</v>
      </c>
      <c r="E49" s="19">
        <f>E50</f>
        <v>4200000</v>
      </c>
      <c r="F49" s="19">
        <f t="shared" ref="F49:H49" si="23">F50</f>
        <v>350000</v>
      </c>
      <c r="G49" s="19">
        <f t="shared" si="23"/>
        <v>350000.2</v>
      </c>
      <c r="H49" s="19">
        <f t="shared" si="23"/>
        <v>-0.20000000001164153</v>
      </c>
      <c r="I49" s="19">
        <f t="shared" si="4"/>
        <v>100.00005714285716</v>
      </c>
      <c r="J49" s="15"/>
    </row>
    <row r="50" spans="1:10" ht="23.25" customHeight="1">
      <c r="A50" s="12" t="s">
        <v>0</v>
      </c>
      <c r="B50" s="12" t="s">
        <v>0</v>
      </c>
      <c r="C50" s="12" t="s">
        <v>3</v>
      </c>
      <c r="D50" s="17" t="s">
        <v>35</v>
      </c>
      <c r="E50" s="19">
        <v>4200000</v>
      </c>
      <c r="F50" s="19">
        <v>350000</v>
      </c>
      <c r="G50" s="19">
        <v>350000.2</v>
      </c>
      <c r="H50" s="19">
        <f t="shared" ref="H50:H52" si="24">F50-G50</f>
        <v>-0.20000000001164153</v>
      </c>
      <c r="I50" s="19">
        <f t="shared" si="4"/>
        <v>100.00005714285716</v>
      </c>
      <c r="J50" s="15"/>
    </row>
    <row r="51" spans="1:10" ht="46.5" customHeight="1">
      <c r="A51" s="12" t="s">
        <v>0</v>
      </c>
      <c r="B51" s="12" t="s">
        <v>20</v>
      </c>
      <c r="C51" s="12" t="s">
        <v>0</v>
      </c>
      <c r="D51" s="17" t="s">
        <v>58</v>
      </c>
      <c r="E51" s="19">
        <f>E52+E53</f>
        <v>5086526.4000000004</v>
      </c>
      <c r="F51" s="19">
        <f t="shared" ref="F51:H51" si="25">F52+F53</f>
        <v>681258.9</v>
      </c>
      <c r="G51" s="19">
        <f t="shared" si="25"/>
        <v>456690.7</v>
      </c>
      <c r="H51" s="19">
        <f t="shared" si="25"/>
        <v>224568.2</v>
      </c>
      <c r="I51" s="19">
        <f t="shared" si="4"/>
        <v>67.036291195608598</v>
      </c>
      <c r="J51" s="15"/>
    </row>
    <row r="52" spans="1:10" ht="23.25" customHeight="1">
      <c r="A52" s="12" t="s">
        <v>0</v>
      </c>
      <c r="B52" s="12" t="s">
        <v>0</v>
      </c>
      <c r="C52" s="12" t="s">
        <v>3</v>
      </c>
      <c r="D52" s="17" t="s">
        <v>35</v>
      </c>
      <c r="E52" s="19">
        <v>3641325.4</v>
      </c>
      <c r="F52" s="19">
        <v>681258.9</v>
      </c>
      <c r="G52" s="19">
        <v>456690.7</v>
      </c>
      <c r="H52" s="19">
        <f t="shared" si="24"/>
        <v>224568.2</v>
      </c>
      <c r="I52" s="19">
        <f t="shared" si="4"/>
        <v>67.036291195608598</v>
      </c>
      <c r="J52" s="15"/>
    </row>
    <row r="53" spans="1:10" ht="30.75" customHeight="1">
      <c r="A53" s="12"/>
      <c r="B53" s="12"/>
      <c r="C53" s="12" t="s">
        <v>5</v>
      </c>
      <c r="D53" s="17" t="s">
        <v>39</v>
      </c>
      <c r="E53" s="19">
        <v>1445201</v>
      </c>
      <c r="F53" s="19"/>
      <c r="G53" s="19"/>
      <c r="H53" s="19"/>
      <c r="I53" s="19"/>
      <c r="J53" s="15"/>
    </row>
    <row r="54" spans="1:10" ht="30.75" customHeight="1">
      <c r="A54" s="12"/>
      <c r="B54" s="12" t="s">
        <v>70</v>
      </c>
      <c r="C54" s="12"/>
      <c r="D54" s="17" t="s">
        <v>74</v>
      </c>
      <c r="E54" s="19">
        <f>E55</f>
        <v>34144</v>
      </c>
      <c r="F54" s="19">
        <f t="shared" ref="F54:G54" si="26">F55</f>
        <v>0</v>
      </c>
      <c r="G54" s="19">
        <f t="shared" si="26"/>
        <v>0</v>
      </c>
      <c r="H54" s="19">
        <f t="shared" ref="H54:H57" si="27">F54-G54</f>
        <v>0</v>
      </c>
      <c r="I54" s="19"/>
      <c r="J54" s="15"/>
    </row>
    <row r="55" spans="1:10" ht="23.25" customHeight="1">
      <c r="A55" s="12"/>
      <c r="B55" s="12"/>
      <c r="C55" s="12" t="s">
        <v>3</v>
      </c>
      <c r="D55" s="17" t="s">
        <v>35</v>
      </c>
      <c r="E55" s="19">
        <v>34144</v>
      </c>
      <c r="F55" s="19"/>
      <c r="G55" s="19"/>
      <c r="H55" s="19">
        <f t="shared" si="27"/>
        <v>0</v>
      </c>
      <c r="I55" s="19"/>
      <c r="J55" s="15"/>
    </row>
    <row r="56" spans="1:10" ht="35.25" customHeight="1">
      <c r="A56" s="12"/>
      <c r="B56" s="12" t="s">
        <v>71</v>
      </c>
      <c r="C56" s="12"/>
      <c r="D56" s="17" t="s">
        <v>73</v>
      </c>
      <c r="E56" s="19">
        <f>E57</f>
        <v>169579.2</v>
      </c>
      <c r="F56" s="19">
        <f t="shared" ref="F56:G56" si="28">F57</f>
        <v>0</v>
      </c>
      <c r="G56" s="19">
        <f t="shared" si="28"/>
        <v>0</v>
      </c>
      <c r="H56" s="19">
        <f t="shared" si="27"/>
        <v>0</v>
      </c>
      <c r="I56" s="19"/>
      <c r="J56" s="15"/>
    </row>
    <row r="57" spans="1:10" ht="27" customHeight="1">
      <c r="A57" s="12"/>
      <c r="B57" s="12"/>
      <c r="C57" s="12" t="s">
        <v>3</v>
      </c>
      <c r="D57" s="17" t="s">
        <v>35</v>
      </c>
      <c r="E57" s="19">
        <v>169579.2</v>
      </c>
      <c r="F57" s="19"/>
      <c r="G57" s="19"/>
      <c r="H57" s="19">
        <f t="shared" si="27"/>
        <v>0</v>
      </c>
      <c r="I57" s="19"/>
      <c r="J57" s="15"/>
    </row>
    <row r="58" spans="1:10" ht="63.75">
      <c r="A58" s="12" t="s">
        <v>0</v>
      </c>
      <c r="B58" s="12" t="s">
        <v>21</v>
      </c>
      <c r="C58" s="12" t="s">
        <v>0</v>
      </c>
      <c r="D58" s="17" t="s">
        <v>59</v>
      </c>
      <c r="E58" s="19">
        <f>E59</f>
        <v>50000</v>
      </c>
      <c r="F58" s="19">
        <f t="shared" ref="F58:H58" si="29">F59</f>
        <v>0</v>
      </c>
      <c r="G58" s="19">
        <f t="shared" si="29"/>
        <v>0</v>
      </c>
      <c r="H58" s="19">
        <f t="shared" si="29"/>
        <v>0</v>
      </c>
      <c r="I58" s="19"/>
      <c r="J58" s="15"/>
    </row>
    <row r="59" spans="1:10" ht="23.25" customHeight="1">
      <c r="A59" s="12" t="s">
        <v>0</v>
      </c>
      <c r="B59" s="12" t="s">
        <v>0</v>
      </c>
      <c r="C59" s="12" t="s">
        <v>3</v>
      </c>
      <c r="D59" s="17" t="s">
        <v>35</v>
      </c>
      <c r="E59" s="19">
        <v>50000</v>
      </c>
      <c r="F59" s="19"/>
      <c r="G59" s="19"/>
      <c r="H59" s="19">
        <f t="shared" ref="H59" si="30">F59-G59</f>
        <v>0</v>
      </c>
      <c r="I59" s="19"/>
      <c r="J59" s="15"/>
    </row>
    <row r="60" spans="1:10" ht="18" customHeight="1">
      <c r="A60" s="12" t="s">
        <v>0</v>
      </c>
      <c r="B60" s="12" t="s">
        <v>22</v>
      </c>
      <c r="C60" s="12" t="s">
        <v>0</v>
      </c>
      <c r="D60" s="17" t="s">
        <v>60</v>
      </c>
      <c r="E60" s="19">
        <f>E61</f>
        <v>14260</v>
      </c>
      <c r="F60" s="19">
        <f t="shared" ref="F60:H60" si="31">F61</f>
        <v>0</v>
      </c>
      <c r="G60" s="19">
        <f t="shared" si="31"/>
        <v>0</v>
      </c>
      <c r="H60" s="19">
        <f t="shared" si="31"/>
        <v>0</v>
      </c>
      <c r="I60" s="19"/>
      <c r="J60" s="15"/>
    </row>
    <row r="61" spans="1:10" ht="18" customHeight="1">
      <c r="A61" s="12" t="s">
        <v>0</v>
      </c>
      <c r="B61" s="12" t="s">
        <v>0</v>
      </c>
      <c r="C61" s="12" t="s">
        <v>3</v>
      </c>
      <c r="D61" s="17" t="s">
        <v>35</v>
      </c>
      <c r="E61" s="19">
        <v>14260</v>
      </c>
      <c r="F61" s="19"/>
      <c r="G61" s="19"/>
      <c r="H61" s="19"/>
      <c r="I61" s="19"/>
      <c r="J61" s="15"/>
    </row>
    <row r="62" spans="1:10" ht="30.75" customHeight="1">
      <c r="A62" s="12" t="s">
        <v>0</v>
      </c>
      <c r="B62" s="12" t="s">
        <v>23</v>
      </c>
      <c r="C62" s="12" t="s">
        <v>0</v>
      </c>
      <c r="D62" s="17" t="s">
        <v>61</v>
      </c>
      <c r="E62" s="19">
        <f t="shared" ref="E62:H62" si="32">E63</f>
        <v>1099546</v>
      </c>
      <c r="F62" s="19">
        <f t="shared" si="32"/>
        <v>0</v>
      </c>
      <c r="G62" s="19">
        <f t="shared" si="32"/>
        <v>0</v>
      </c>
      <c r="H62" s="19">
        <f t="shared" si="32"/>
        <v>0</v>
      </c>
      <c r="I62" s="19"/>
      <c r="J62" s="15"/>
    </row>
    <row r="63" spans="1:10" ht="30" customHeight="1">
      <c r="A63" s="12" t="s">
        <v>0</v>
      </c>
      <c r="B63" s="12" t="s">
        <v>0</v>
      </c>
      <c r="C63" s="12" t="s">
        <v>8</v>
      </c>
      <c r="D63" s="17" t="s">
        <v>62</v>
      </c>
      <c r="E63" s="19">
        <v>1099546</v>
      </c>
      <c r="F63" s="19"/>
      <c r="G63" s="19"/>
      <c r="H63" s="19"/>
      <c r="I63" s="19"/>
      <c r="J63" s="15"/>
    </row>
    <row r="64" spans="1:10" ht="54" customHeight="1">
      <c r="A64" s="12"/>
      <c r="B64" s="12" t="s">
        <v>24</v>
      </c>
      <c r="C64" s="12" t="s">
        <v>0</v>
      </c>
      <c r="D64" s="17" t="s">
        <v>63</v>
      </c>
      <c r="E64" s="19">
        <f>E65</f>
        <v>337502</v>
      </c>
      <c r="F64" s="19">
        <f t="shared" ref="F64:H66" si="33">F65</f>
        <v>107096</v>
      </c>
      <c r="G64" s="19">
        <f t="shared" si="33"/>
        <v>107095.7</v>
      </c>
      <c r="H64" s="19">
        <f t="shared" si="33"/>
        <v>0.30000000000291038</v>
      </c>
      <c r="I64" s="19">
        <f t="shared" si="4"/>
        <v>99.999719877493092</v>
      </c>
      <c r="J64" s="15"/>
    </row>
    <row r="65" spans="1:10" ht="63" customHeight="1">
      <c r="A65" s="12"/>
      <c r="B65" s="12" t="s">
        <v>0</v>
      </c>
      <c r="C65" s="12" t="s">
        <v>25</v>
      </c>
      <c r="D65" s="17" t="s">
        <v>63</v>
      </c>
      <c r="E65" s="19">
        <v>337502</v>
      </c>
      <c r="F65" s="19">
        <v>107096</v>
      </c>
      <c r="G65" s="19">
        <v>107095.7</v>
      </c>
      <c r="H65" s="19">
        <f t="shared" ref="H65" si="34">F65-G65</f>
        <v>0.30000000000291038</v>
      </c>
      <c r="I65" s="19">
        <f t="shared" si="4"/>
        <v>99.999719877493092</v>
      </c>
      <c r="J65" s="15"/>
    </row>
    <row r="66" spans="1:10" ht="135.75" customHeight="1">
      <c r="A66" s="12" t="s">
        <v>0</v>
      </c>
      <c r="B66" s="12" t="s">
        <v>65</v>
      </c>
      <c r="C66" s="12" t="s">
        <v>0</v>
      </c>
      <c r="D66" s="17" t="s">
        <v>72</v>
      </c>
      <c r="E66" s="19">
        <f>E67</f>
        <v>17164</v>
      </c>
      <c r="F66" s="19">
        <f t="shared" si="33"/>
        <v>0</v>
      </c>
      <c r="G66" s="19">
        <f t="shared" si="33"/>
        <v>0</v>
      </c>
      <c r="H66" s="19">
        <f t="shared" si="33"/>
        <v>0</v>
      </c>
      <c r="I66" s="19"/>
      <c r="J66" s="15"/>
    </row>
    <row r="67" spans="1:10" ht="51">
      <c r="A67" s="12" t="s">
        <v>0</v>
      </c>
      <c r="B67" s="12" t="s">
        <v>0</v>
      </c>
      <c r="C67" s="12" t="s">
        <v>25</v>
      </c>
      <c r="D67" s="17" t="s">
        <v>63</v>
      </c>
      <c r="E67" s="19">
        <v>17164</v>
      </c>
      <c r="F67" s="19"/>
      <c r="G67" s="19"/>
      <c r="H67" s="19">
        <f t="shared" ref="H67" si="35">F67-G67</f>
        <v>0</v>
      </c>
      <c r="I67" s="19"/>
      <c r="J67" s="15"/>
    </row>
    <row r="68" spans="1:10" ht="28.5" customHeight="1">
      <c r="A68" s="30" t="s">
        <v>64</v>
      </c>
      <c r="B68" s="31"/>
      <c r="C68" s="31"/>
      <c r="D68" s="32"/>
      <c r="E68" s="33"/>
      <c r="F68" s="33"/>
      <c r="G68" s="33"/>
      <c r="H68" s="33"/>
      <c r="I68" s="34"/>
      <c r="J68" s="15"/>
    </row>
    <row r="69" spans="1:10" ht="60" customHeight="1">
      <c r="A69" s="12" t="s">
        <v>11</v>
      </c>
      <c r="B69" s="12" t="s">
        <v>0</v>
      </c>
      <c r="C69" s="12" t="s">
        <v>0</v>
      </c>
      <c r="D69" s="17" t="s">
        <v>41</v>
      </c>
      <c r="E69" s="19">
        <f>E70</f>
        <v>593650</v>
      </c>
      <c r="F69" s="19">
        <f t="shared" ref="F69:H69" si="36">F70</f>
        <v>125362.1</v>
      </c>
      <c r="G69" s="19">
        <f t="shared" si="36"/>
        <v>125361.9</v>
      </c>
      <c r="H69" s="19">
        <f t="shared" si="36"/>
        <v>0.20000000001164153</v>
      </c>
      <c r="I69" s="19">
        <f t="shared" ref="I69:I73" si="37">G69/F69*100</f>
        <v>99.999840462149237</v>
      </c>
      <c r="J69" s="15"/>
    </row>
    <row r="70" spans="1:10" ht="29.25" customHeight="1">
      <c r="A70" s="12" t="s">
        <v>0</v>
      </c>
      <c r="B70" s="12" t="s">
        <v>7</v>
      </c>
      <c r="C70" s="12" t="s">
        <v>0</v>
      </c>
      <c r="D70" s="17" t="s">
        <v>48</v>
      </c>
      <c r="E70" s="19">
        <f>E71+E72+E73</f>
        <v>593650</v>
      </c>
      <c r="F70" s="19">
        <f t="shared" ref="F70:G70" si="38">F71+F72+F73</f>
        <v>125362.1</v>
      </c>
      <c r="G70" s="19">
        <f t="shared" si="38"/>
        <v>125361.9</v>
      </c>
      <c r="H70" s="19">
        <f t="shared" ref="H70" si="39">H71+H72</f>
        <v>0.20000000001164153</v>
      </c>
      <c r="I70" s="19">
        <f t="shared" si="37"/>
        <v>99.999840462149237</v>
      </c>
      <c r="J70" s="15"/>
    </row>
    <row r="71" spans="1:10" ht="36" customHeight="1">
      <c r="A71" s="12" t="s">
        <v>0</v>
      </c>
      <c r="B71" s="12" t="s">
        <v>0</v>
      </c>
      <c r="C71" s="12" t="s">
        <v>2</v>
      </c>
      <c r="D71" s="17" t="s">
        <v>34</v>
      </c>
      <c r="E71" s="19">
        <v>5120</v>
      </c>
      <c r="F71" s="19"/>
      <c r="G71" s="19"/>
      <c r="H71" s="19">
        <f>F71-G71</f>
        <v>0</v>
      </c>
      <c r="I71" s="19"/>
      <c r="J71" s="15"/>
    </row>
    <row r="72" spans="1:10" ht="19.5" customHeight="1">
      <c r="A72" s="12" t="s">
        <v>0</v>
      </c>
      <c r="B72" s="12" t="s">
        <v>0</v>
      </c>
      <c r="C72" s="12" t="s">
        <v>3</v>
      </c>
      <c r="D72" s="17" t="s">
        <v>35</v>
      </c>
      <c r="E72" s="19">
        <v>580010</v>
      </c>
      <c r="F72" s="19">
        <v>124338.1</v>
      </c>
      <c r="G72" s="19">
        <v>124337.9</v>
      </c>
      <c r="H72" s="19">
        <f>F72-G72</f>
        <v>0.20000000001164153</v>
      </c>
      <c r="I72" s="19">
        <f t="shared" si="37"/>
        <v>99.999839148257834</v>
      </c>
      <c r="J72" s="15"/>
    </row>
    <row r="73" spans="1:10" ht="35.25" customHeight="1">
      <c r="A73" s="24"/>
      <c r="B73" s="24"/>
      <c r="C73" s="24" t="s">
        <v>69</v>
      </c>
      <c r="D73" s="17" t="s">
        <v>75</v>
      </c>
      <c r="E73" s="25">
        <v>8520</v>
      </c>
      <c r="F73" s="25">
        <v>1024</v>
      </c>
      <c r="G73" s="26">
        <v>1024</v>
      </c>
      <c r="H73" s="19">
        <f>F73-G73</f>
        <v>0</v>
      </c>
      <c r="I73" s="19">
        <f t="shared" si="37"/>
        <v>100</v>
      </c>
    </row>
  </sheetData>
  <mergeCells count="5">
    <mergeCell ref="A8:I8"/>
    <mergeCell ref="A68:I68"/>
    <mergeCell ref="A2:I2"/>
    <mergeCell ref="A3:I3"/>
    <mergeCell ref="A7:C7"/>
  </mergeCells>
  <pageMargins left="0.19680555555555557" right="0.19680555555555557" top="0.39361111111111113" bottom="0.39361111111111113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Имагамбетова Жазира</dc:creator>
  <cp:lastModifiedBy>Кенжебаева Айман</cp:lastModifiedBy>
  <dcterms:created xsi:type="dcterms:W3CDTF">2022-03-31T10:32:22Z</dcterms:created>
  <dcterms:modified xsi:type="dcterms:W3CDTF">2022-07-07T05:04:40Z</dcterms:modified>
</cp:coreProperties>
</file>