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рус" sheetId="1" r:id="rId1"/>
    <sheet name="каз" sheetId="2" r:id="rId2"/>
    <sheet name="Лист3" sheetId="3" r:id="rId3"/>
  </sheets>
  <calcPr calcId="124519" refMode="R1C1"/>
</workbook>
</file>

<file path=xl/calcChain.xml><?xml version="1.0" encoding="utf-8"?>
<calcChain xmlns="http://schemas.openxmlformats.org/spreadsheetml/2006/main">
  <c r="F21" i="2"/>
  <c r="G21"/>
  <c r="H21"/>
  <c r="I21"/>
  <c r="E21"/>
  <c r="I20"/>
  <c r="H20"/>
  <c r="I16"/>
  <c r="I13"/>
  <c r="F20" i="1"/>
  <c r="G20"/>
  <c r="H20"/>
  <c r="I20"/>
  <c r="E20"/>
  <c r="I19"/>
  <c r="H19"/>
  <c r="I14"/>
  <c r="I15"/>
  <c r="I12"/>
  <c r="F25"/>
  <c r="G25"/>
  <c r="H25"/>
  <c r="I25"/>
  <c r="E25"/>
  <c r="F26" i="2"/>
  <c r="G26"/>
  <c r="H26"/>
  <c r="I26"/>
  <c r="E26"/>
  <c r="F23"/>
  <c r="G23"/>
  <c r="H23"/>
  <c r="I23"/>
  <c r="F18"/>
  <c r="G18"/>
  <c r="H18"/>
  <c r="I18"/>
  <c r="E18"/>
  <c r="F17" i="1"/>
  <c r="G17"/>
  <c r="H17"/>
  <c r="I17"/>
  <c r="E17"/>
  <c r="F22"/>
  <c r="G22"/>
  <c r="H22"/>
  <c r="I22"/>
  <c r="E22"/>
  <c r="F14"/>
  <c r="G14"/>
  <c r="E14"/>
  <c r="F10"/>
  <c r="G10"/>
  <c r="E10"/>
  <c r="I10" l="1"/>
  <c r="E23" i="2"/>
  <c r="F15"/>
  <c r="G15"/>
  <c r="E15"/>
  <c r="I14"/>
  <c r="F11"/>
  <c r="G11"/>
  <c r="E11"/>
  <c r="F9"/>
  <c r="G9"/>
  <c r="J9"/>
  <c r="K9"/>
  <c r="L9"/>
  <c r="E9"/>
  <c r="F8" i="1"/>
  <c r="G8"/>
  <c r="J8"/>
  <c r="K8"/>
  <c r="L8"/>
  <c r="E8"/>
  <c r="I17" i="2"/>
  <c r="H16"/>
  <c r="H17"/>
  <c r="I16" i="1"/>
  <c r="H15"/>
  <c r="H16"/>
  <c r="I12" i="2"/>
  <c r="H12"/>
  <c r="H13"/>
  <c r="H14"/>
  <c r="I11" i="1"/>
  <c r="I13"/>
  <c r="H11"/>
  <c r="H12"/>
  <c r="H13"/>
  <c r="I9"/>
  <c r="I8" s="1"/>
  <c r="H9"/>
  <c r="H8" s="1"/>
  <c r="I10" i="2"/>
  <c r="I9" s="1"/>
  <c r="H10"/>
  <c r="H9" s="1"/>
  <c r="I15" l="1"/>
  <c r="H15"/>
  <c r="I11"/>
  <c r="H14" i="1"/>
  <c r="H10"/>
  <c r="H11" i="2"/>
</calcChain>
</file>

<file path=xl/sharedStrings.xml><?xml version="1.0" encoding="utf-8"?>
<sst xmlns="http://schemas.openxmlformats.org/spreadsheetml/2006/main" count="119" uniqueCount="71">
  <si>
    <t>Исполнение</t>
  </si>
  <si>
    <t>Отклонение</t>
  </si>
  <si>
    <t>%</t>
  </si>
  <si>
    <t>% исполн.</t>
  </si>
  <si>
    <t>исполн.</t>
  </si>
  <si>
    <t xml:space="preserve">Орындалуы </t>
  </si>
  <si>
    <t xml:space="preserve">Ауытқу </t>
  </si>
  <si>
    <t>Орындалу  %</t>
  </si>
  <si>
    <t>Коды бюджетной классификации</t>
  </si>
  <si>
    <t>АБП</t>
  </si>
  <si>
    <t>П</t>
  </si>
  <si>
    <t>ПП</t>
  </si>
  <si>
    <t>Наименование</t>
  </si>
  <si>
    <t>Сводный план финансирования на год</t>
  </si>
  <si>
    <t>Бюджеттік сыныптама кодтары</t>
  </si>
  <si>
    <t>Атауы</t>
  </si>
  <si>
    <t>ББӘ</t>
  </si>
  <si>
    <t>Б</t>
  </si>
  <si>
    <t>кіші                 Б</t>
  </si>
  <si>
    <t>1</t>
  </si>
  <si>
    <t>2</t>
  </si>
  <si>
    <t>3</t>
  </si>
  <si>
    <t>4</t>
  </si>
  <si>
    <t>5</t>
  </si>
  <si>
    <t>Есепті жылға қаржыландырудың  жиынтық жоспары</t>
  </si>
  <si>
    <t>мың.теңге</t>
  </si>
  <si>
    <t>тыс.тенге</t>
  </si>
  <si>
    <t>001</t>
  </si>
  <si>
    <r>
      <t>Услуги по реализации государственной политики на местном уровне в области строительства.</t>
    </r>
    <r>
      <rPr>
        <b/>
        <u/>
        <sz val="10"/>
        <color rgb="FFFF0000"/>
        <rFont val="Times New Roman"/>
        <family val="1"/>
        <charset val="204"/>
      </rPr>
      <t xml:space="preserve"> </t>
    </r>
  </si>
  <si>
    <t>015</t>
  </si>
  <si>
    <t>За счет средств местного бюджета</t>
  </si>
  <si>
    <t>Отдел строительства района (города областного значения</t>
  </si>
  <si>
    <t xml:space="preserve">Ауданның ( облыстық маңызы бар қаланың) құрылыс бөлімі </t>
  </si>
  <si>
    <t>Бөлім басшысы                                                                                                                                                           Ж. Катубаев</t>
  </si>
  <si>
    <t>Руководитель отдела                                                                                                                                    Ж.Катубаев</t>
  </si>
  <si>
    <t>003</t>
  </si>
  <si>
    <t>028</t>
  </si>
  <si>
    <t>За счет трансфертов из областного бюджета</t>
  </si>
  <si>
    <t>032</t>
  </si>
  <si>
    <t>За счет целевого трансферта из Национального фонда РК</t>
  </si>
  <si>
    <t>Облыстық бюджеттен берілетін трансферттер есебінен</t>
  </si>
  <si>
    <t>Жергілікті бюджет қаражаты есебінен</t>
  </si>
  <si>
    <t>ҚР Ұлттық қорынан берілетін нысаналы трансферттер есебінен</t>
  </si>
  <si>
    <t>004</t>
  </si>
  <si>
    <r>
      <t>Инженерлік-коммуникациялық инфрақұрылымды жобалау, дамыту және (немесе) жайластыру</t>
    </r>
    <r>
      <rPr>
        <sz val="10"/>
        <color rgb="FFFF0000"/>
        <rFont val="Times New Roman"/>
        <family val="1"/>
        <charset val="204"/>
      </rPr>
      <t xml:space="preserve">                          </t>
    </r>
  </si>
  <si>
    <t>005</t>
  </si>
  <si>
    <t>Развитие коммунального хозяйства</t>
  </si>
  <si>
    <t>066</t>
  </si>
  <si>
    <t xml:space="preserve">На строительство объектов общественного порядка и безопасности </t>
  </si>
  <si>
    <t>Проектирование и (или) строительство, реконструкция жилья коммунального жилищного фонда</t>
  </si>
  <si>
    <t xml:space="preserve">Проектирование, развитие и (или) обустройство инженерно-коммуникационной инфраструктуры. </t>
  </si>
  <si>
    <t xml:space="preserve">Коммуналдық шаруашылығын дамыту                      </t>
  </si>
  <si>
    <t xml:space="preserve">Қоғамдық тәртіп пен қауіпсіздік объектілерін салу  </t>
  </si>
  <si>
    <r>
      <t xml:space="preserve">Жергілікті деңгейде құрылыс саласындағы мемлекеттік саясатты іске асыру жөніндегі қызметтер </t>
    </r>
    <r>
      <rPr>
        <sz val="10"/>
        <color rgb="FFFF0000"/>
        <rFont val="Times New Roman"/>
        <family val="1"/>
        <charset val="204"/>
      </rPr>
      <t xml:space="preserve">  </t>
    </r>
    <r>
      <rPr>
        <sz val="10"/>
        <color theme="1"/>
        <rFont val="Times New Roman"/>
        <family val="1"/>
        <charset val="204"/>
      </rPr>
      <t xml:space="preserve">     </t>
    </r>
  </si>
  <si>
    <t xml:space="preserve">Коммуналдық тұрғын үй қорының тұрғын үйін жобалау және (немесе) салу, реконструкциялау </t>
  </si>
  <si>
    <t>011</t>
  </si>
  <si>
    <t xml:space="preserve">Мәдениет  объектілерін дамыту </t>
  </si>
  <si>
    <t>Развитие объектов культуры</t>
  </si>
  <si>
    <t>Сведения об исполнении бюджета ГУ "Карасайский районный финансовый отдел" по состоянию на 01.06.2021г.</t>
  </si>
  <si>
    <t>Уточненный план 01.06.2021г</t>
  </si>
  <si>
    <t>01.06.2020г</t>
  </si>
  <si>
    <t>01.06.2019г</t>
  </si>
  <si>
    <t>01.06.2018г</t>
  </si>
  <si>
    <t>2021 жылдың 1 маусымына  "Қарасай аудандық қаржы бөлімі" ММ бюджетінің атқарылуы туралы ақпарат</t>
  </si>
  <si>
    <t>2021ж.01.06 нақты жоспар</t>
  </si>
  <si>
    <t xml:space="preserve">2020ж. 01.06. орындалу                    % </t>
  </si>
  <si>
    <t xml:space="preserve">2019ж. 01.06. орындалу                    % </t>
  </si>
  <si>
    <t xml:space="preserve">2018ж. 01.06. орындалу                    % </t>
  </si>
  <si>
    <t>008</t>
  </si>
  <si>
    <t>Развитие объектов спорта</t>
  </si>
  <si>
    <t>Спорт объектілерін дамыту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</si>
</sst>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1" xfId="0" applyBorder="1"/>
    <xf numFmtId="0" fontId="9" fillId="0" borderId="0" xfId="0" applyFont="1"/>
    <xf numFmtId="0" fontId="9" fillId="0" borderId="1" xfId="0" applyFont="1" applyBorder="1"/>
    <xf numFmtId="0" fontId="9" fillId="0" borderId="0" xfId="0" applyFont="1" applyBorder="1"/>
    <xf numFmtId="0" fontId="6" fillId="0" borderId="0" xfId="0" applyFont="1"/>
    <xf numFmtId="0" fontId="2" fillId="0" borderId="0" xfId="0" applyFont="1"/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1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 wrapText="1"/>
    </xf>
    <xf numFmtId="49" fontId="9" fillId="0" borderId="1" xfId="0" applyNumberFormat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/>
    </xf>
    <xf numFmtId="49" fontId="2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164" fontId="7" fillId="0" borderId="1" xfId="0" applyNumberFormat="1" applyFont="1" applyBorder="1"/>
    <xf numFmtId="164" fontId="0" fillId="0" borderId="1" xfId="0" applyNumberFormat="1" applyBorder="1"/>
    <xf numFmtId="2" fontId="0" fillId="0" borderId="1" xfId="0" applyNumberFormat="1" applyBorder="1"/>
    <xf numFmtId="16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/>
    </xf>
    <xf numFmtId="0" fontId="14" fillId="0" borderId="0" xfId="0" applyFont="1" applyAlignment="1">
      <alignment wrapText="1"/>
    </xf>
    <xf numFmtId="1" fontId="2" fillId="0" borderId="1" xfId="0" applyNumberFormat="1" applyFont="1" applyBorder="1" applyAlignment="1">
      <alignment horizontal="center" vertical="center"/>
    </xf>
    <xf numFmtId="1" fontId="0" fillId="0" borderId="1" xfId="0" applyNumberFormat="1" applyBorder="1"/>
    <xf numFmtId="0" fontId="2" fillId="0" borderId="0" xfId="0" applyFont="1" applyAlignment="1">
      <alignment horizontal="justify"/>
    </xf>
    <xf numFmtId="0" fontId="14" fillId="0" borderId="0" xfId="0" applyFont="1" applyAlignment="1">
      <alignment horizontal="justify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1" fontId="7" fillId="0" borderId="1" xfId="0" applyNumberFormat="1" applyFont="1" applyBorder="1"/>
    <xf numFmtId="164" fontId="15" fillId="0" borderId="1" xfId="0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2" fontId="0" fillId="3" borderId="1" xfId="0" applyNumberFormat="1" applyFill="1" applyBorder="1"/>
    <xf numFmtId="2" fontId="7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857250</xdr:colOff>
      <xdr:row>37</xdr:row>
      <xdr:rowOff>0</xdr:rowOff>
    </xdr:from>
    <xdr:ext cx="65" cy="172227"/>
    <xdr:sp macro="" textlink="">
      <xdr:nvSpPr>
        <xdr:cNvPr id="2" name="TextBox 1"/>
        <xdr:cNvSpPr txBox="1"/>
      </xdr:nvSpPr>
      <xdr:spPr>
        <a:xfrm>
          <a:off x="6372225" y="83486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857250</xdr:colOff>
      <xdr:row>7</xdr:row>
      <xdr:rowOff>0</xdr:rowOff>
    </xdr:from>
    <xdr:ext cx="65" cy="172227"/>
    <xdr:sp macro="" textlink="">
      <xdr:nvSpPr>
        <xdr:cNvPr id="2" name="TextBox 1"/>
        <xdr:cNvSpPr txBox="1"/>
      </xdr:nvSpPr>
      <xdr:spPr>
        <a:xfrm>
          <a:off x="6781800" y="8405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46"/>
  <sheetViews>
    <sheetView tabSelected="1" topLeftCell="A28" workbookViewId="0">
      <selection activeCell="F9" sqref="F9"/>
    </sheetView>
  </sheetViews>
  <sheetFormatPr defaultRowHeight="15"/>
  <cols>
    <col min="1" max="3" width="9.140625" style="10"/>
    <col min="4" max="4" width="32.5703125" style="10" customWidth="1"/>
    <col min="5" max="5" width="16.140625" style="10" customWidth="1"/>
    <col min="6" max="6" width="13.7109375" style="10" customWidth="1"/>
    <col min="7" max="7" width="14.85546875" style="10" customWidth="1"/>
    <col min="8" max="9" width="12.140625" style="10" customWidth="1"/>
    <col min="10" max="10" width="11.28515625" style="10" customWidth="1"/>
    <col min="11" max="11" width="9.85546875" style="10" customWidth="1"/>
    <col min="12" max="12" width="10.28515625" style="10" customWidth="1"/>
    <col min="13" max="16384" width="9.140625" style="10"/>
  </cols>
  <sheetData>
    <row r="2" spans="1:12" ht="15.75">
      <c r="A2" s="56" t="s">
        <v>58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1:12">
      <c r="L3" s="10" t="s">
        <v>26</v>
      </c>
    </row>
    <row r="4" spans="1:12" s="14" customFormat="1" ht="15.75" customHeight="1">
      <c r="A4" s="54" t="s">
        <v>8</v>
      </c>
      <c r="B4" s="54"/>
      <c r="C4" s="54"/>
      <c r="D4" s="57" t="s">
        <v>12</v>
      </c>
      <c r="E4" s="55" t="s">
        <v>13</v>
      </c>
      <c r="F4" s="58" t="s">
        <v>59</v>
      </c>
      <c r="G4" s="58" t="s">
        <v>0</v>
      </c>
      <c r="H4" s="58" t="s">
        <v>1</v>
      </c>
      <c r="I4" s="1" t="s">
        <v>2</v>
      </c>
      <c r="J4" s="1" t="s">
        <v>3</v>
      </c>
      <c r="K4" s="1" t="s">
        <v>3</v>
      </c>
      <c r="L4" s="1" t="s">
        <v>3</v>
      </c>
    </row>
    <row r="5" spans="1:12" s="14" customFormat="1" ht="24.75" customHeight="1">
      <c r="A5" s="15" t="s">
        <v>9</v>
      </c>
      <c r="B5" s="16" t="s">
        <v>10</v>
      </c>
      <c r="C5" s="16" t="s">
        <v>11</v>
      </c>
      <c r="D5" s="57"/>
      <c r="E5" s="55"/>
      <c r="F5" s="58"/>
      <c r="G5" s="58"/>
      <c r="H5" s="58"/>
      <c r="I5" s="1" t="s">
        <v>4</v>
      </c>
      <c r="J5" s="50" t="s">
        <v>60</v>
      </c>
      <c r="K5" s="50" t="s">
        <v>61</v>
      </c>
      <c r="L5" s="50" t="s">
        <v>62</v>
      </c>
    </row>
    <row r="6" spans="1:12" s="18" customFormat="1" ht="12.75">
      <c r="A6" s="17">
        <v>1</v>
      </c>
      <c r="B6" s="17">
        <v>2</v>
      </c>
      <c r="C6" s="17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1">
        <v>10</v>
      </c>
      <c r="K6" s="1">
        <v>11</v>
      </c>
      <c r="L6" s="1">
        <v>12</v>
      </c>
    </row>
    <row r="7" spans="1:12" ht="25.5">
      <c r="A7" s="28">
        <v>467</v>
      </c>
      <c r="B7" s="11"/>
      <c r="C7" s="11"/>
      <c r="D7" s="27" t="s">
        <v>31</v>
      </c>
      <c r="E7" s="2"/>
      <c r="F7" s="2"/>
      <c r="G7" s="2"/>
      <c r="H7" s="2"/>
      <c r="I7" s="2"/>
      <c r="J7" s="1"/>
      <c r="K7" s="1"/>
      <c r="L7" s="1"/>
    </row>
    <row r="8" spans="1:12" ht="42" customHeight="1">
      <c r="A8" s="11"/>
      <c r="B8" s="24" t="s">
        <v>27</v>
      </c>
      <c r="C8" s="11"/>
      <c r="D8" s="25" t="s">
        <v>28</v>
      </c>
      <c r="E8" s="36">
        <f>E9</f>
        <v>13177</v>
      </c>
      <c r="F8" s="36">
        <f t="shared" ref="F8:L8" si="0">F9</f>
        <v>7978</v>
      </c>
      <c r="G8" s="36">
        <f t="shared" si="0"/>
        <v>7966.7</v>
      </c>
      <c r="H8" s="36">
        <f t="shared" si="0"/>
        <v>11.300000000000182</v>
      </c>
      <c r="I8" s="37">
        <f t="shared" si="0"/>
        <v>99.85836049135122</v>
      </c>
      <c r="J8" s="37">
        <f t="shared" si="0"/>
        <v>96.6</v>
      </c>
      <c r="K8" s="37">
        <f t="shared" si="0"/>
        <v>98.75</v>
      </c>
      <c r="L8" s="37">
        <f t="shared" si="0"/>
        <v>99.27</v>
      </c>
    </row>
    <row r="9" spans="1:12">
      <c r="A9" s="11"/>
      <c r="B9" s="11"/>
      <c r="C9" s="24" t="s">
        <v>29</v>
      </c>
      <c r="D9" s="26" t="s">
        <v>30</v>
      </c>
      <c r="E9" s="36">
        <v>13177</v>
      </c>
      <c r="F9" s="67">
        <v>7978</v>
      </c>
      <c r="G9" s="36">
        <v>7966.7</v>
      </c>
      <c r="H9" s="36">
        <f>F9-G9</f>
        <v>11.300000000000182</v>
      </c>
      <c r="I9" s="37">
        <f>G9/F9*100</f>
        <v>99.85836049135122</v>
      </c>
      <c r="J9" s="51">
        <v>96.6</v>
      </c>
      <c r="K9" s="1">
        <v>98.75</v>
      </c>
      <c r="L9" s="1">
        <v>99.27</v>
      </c>
    </row>
    <row r="10" spans="1:12" ht="39">
      <c r="A10" s="11"/>
      <c r="B10" s="24" t="s">
        <v>35</v>
      </c>
      <c r="C10" s="11"/>
      <c r="D10" s="40" t="s">
        <v>49</v>
      </c>
      <c r="E10" s="36">
        <f>E11+E12+E13</f>
        <v>4345828</v>
      </c>
      <c r="F10" s="36">
        <f t="shared" ref="F10:H10" si="1">F11+F12+F13</f>
        <v>977855</v>
      </c>
      <c r="G10" s="36">
        <f t="shared" si="1"/>
        <v>964734</v>
      </c>
      <c r="H10" s="36">
        <f t="shared" si="1"/>
        <v>13121</v>
      </c>
      <c r="I10" s="37">
        <f>G10/F10*100</f>
        <v>98.658185518302815</v>
      </c>
      <c r="J10" s="1"/>
      <c r="K10" s="1"/>
      <c r="L10" s="1"/>
    </row>
    <row r="11" spans="1:12">
      <c r="A11" s="11"/>
      <c r="B11" s="11"/>
      <c r="C11" s="24" t="s">
        <v>29</v>
      </c>
      <c r="D11" s="26" t="s">
        <v>30</v>
      </c>
      <c r="E11" s="36">
        <v>1798431</v>
      </c>
      <c r="F11" s="36">
        <v>923500</v>
      </c>
      <c r="G11" s="36">
        <v>923500</v>
      </c>
      <c r="H11" s="36">
        <f t="shared" ref="H11:H16" si="2">F11-G11</f>
        <v>0</v>
      </c>
      <c r="I11" s="41">
        <f t="shared" ref="I11:I16" si="3">G11/F11*100</f>
        <v>100</v>
      </c>
      <c r="J11" s="1"/>
      <c r="K11" s="1">
        <v>100</v>
      </c>
      <c r="L11" s="51">
        <v>60.47</v>
      </c>
    </row>
    <row r="12" spans="1:12" ht="25.5">
      <c r="A12" s="11"/>
      <c r="B12" s="11"/>
      <c r="C12" s="24" t="s">
        <v>36</v>
      </c>
      <c r="D12" s="27" t="s">
        <v>37</v>
      </c>
      <c r="E12" s="36">
        <v>1429417</v>
      </c>
      <c r="F12" s="36">
        <v>2000</v>
      </c>
      <c r="G12" s="36">
        <v>2000</v>
      </c>
      <c r="H12" s="36">
        <f t="shared" si="2"/>
        <v>0</v>
      </c>
      <c r="I12" s="41">
        <f t="shared" si="3"/>
        <v>100</v>
      </c>
      <c r="J12" s="1">
        <v>84.75</v>
      </c>
      <c r="K12" s="1"/>
      <c r="L12" s="1"/>
    </row>
    <row r="13" spans="1:12" ht="25.5">
      <c r="A13" s="11"/>
      <c r="B13" s="11"/>
      <c r="C13" s="24" t="s">
        <v>38</v>
      </c>
      <c r="D13" s="27" t="s">
        <v>39</v>
      </c>
      <c r="E13" s="36">
        <v>1117980</v>
      </c>
      <c r="F13" s="36">
        <v>52355</v>
      </c>
      <c r="G13" s="36">
        <v>39234</v>
      </c>
      <c r="H13" s="36">
        <f t="shared" si="2"/>
        <v>13121</v>
      </c>
      <c r="I13" s="41">
        <f t="shared" si="3"/>
        <v>74.938401298825326</v>
      </c>
      <c r="J13" s="1"/>
      <c r="K13" s="1"/>
      <c r="L13" s="1"/>
    </row>
    <row r="14" spans="1:12" ht="42.75" customHeight="1">
      <c r="A14" s="11"/>
      <c r="B14" s="24" t="s">
        <v>43</v>
      </c>
      <c r="C14" s="11"/>
      <c r="D14" s="25" t="s">
        <v>50</v>
      </c>
      <c r="E14" s="36">
        <f>E15+E16</f>
        <v>1104854</v>
      </c>
      <c r="F14" s="36">
        <f t="shared" ref="F14:H14" si="4">F15+F16</f>
        <v>475079</v>
      </c>
      <c r="G14" s="36">
        <f t="shared" si="4"/>
        <v>414687.7</v>
      </c>
      <c r="H14" s="36">
        <f t="shared" si="4"/>
        <v>60391.299999999988</v>
      </c>
      <c r="I14" s="36">
        <f>G14/F14*100</f>
        <v>87.288156285586197</v>
      </c>
      <c r="J14" s="1"/>
      <c r="K14" s="1"/>
      <c r="L14" s="1"/>
    </row>
    <row r="15" spans="1:12" ht="25.5">
      <c r="A15" s="11"/>
      <c r="B15" s="11"/>
      <c r="C15" s="24" t="s">
        <v>36</v>
      </c>
      <c r="D15" s="27" t="s">
        <v>37</v>
      </c>
      <c r="E15" s="36">
        <v>131299</v>
      </c>
      <c r="F15" s="36">
        <v>16352</v>
      </c>
      <c r="G15" s="2">
        <v>13255</v>
      </c>
      <c r="H15" s="36">
        <f t="shared" si="2"/>
        <v>3097</v>
      </c>
      <c r="I15" s="37">
        <f>G15/F15*100</f>
        <v>81.060420743639924</v>
      </c>
      <c r="J15" s="1">
        <v>100</v>
      </c>
      <c r="K15" s="1"/>
      <c r="L15" s="1"/>
    </row>
    <row r="16" spans="1:12" ht="25.5">
      <c r="A16" s="11"/>
      <c r="B16" s="11"/>
      <c r="C16" s="24" t="s">
        <v>38</v>
      </c>
      <c r="D16" s="27" t="s">
        <v>39</v>
      </c>
      <c r="E16" s="36">
        <v>973555</v>
      </c>
      <c r="F16" s="36">
        <v>458727</v>
      </c>
      <c r="G16" s="36">
        <v>401432.7</v>
      </c>
      <c r="H16" s="36">
        <f t="shared" si="2"/>
        <v>57294.299999999988</v>
      </c>
      <c r="I16" s="36">
        <f t="shared" si="3"/>
        <v>87.510153097593999</v>
      </c>
      <c r="J16" s="1"/>
      <c r="K16" s="1"/>
      <c r="L16" s="1"/>
    </row>
    <row r="17" spans="1:12">
      <c r="A17" s="11"/>
      <c r="B17" s="24" t="s">
        <v>45</v>
      </c>
      <c r="C17" s="24"/>
      <c r="D17" s="27" t="s">
        <v>46</v>
      </c>
      <c r="E17" s="36">
        <f>E18+E19</f>
        <v>218041</v>
      </c>
      <c r="F17" s="36">
        <f t="shared" ref="F17:I17" si="5">F18+F19</f>
        <v>41000</v>
      </c>
      <c r="G17" s="36">
        <f t="shared" si="5"/>
        <v>21007.599999999999</v>
      </c>
      <c r="H17" s="36">
        <f t="shared" si="5"/>
        <v>19992.400000000001</v>
      </c>
      <c r="I17" s="37">
        <f t="shared" si="5"/>
        <v>51.238048780487802</v>
      </c>
      <c r="J17" s="38"/>
      <c r="K17" s="38"/>
      <c r="L17" s="38"/>
    </row>
    <row r="18" spans="1:12">
      <c r="A18" s="11"/>
      <c r="B18" s="24"/>
      <c r="C18" s="24" t="s">
        <v>29</v>
      </c>
      <c r="D18" s="26" t="s">
        <v>30</v>
      </c>
      <c r="E18" s="36">
        <v>5000</v>
      </c>
      <c r="F18" s="36"/>
      <c r="G18" s="36"/>
      <c r="H18" s="36"/>
      <c r="I18" s="36"/>
      <c r="J18" s="49"/>
      <c r="K18" s="49"/>
      <c r="L18" s="49"/>
    </row>
    <row r="19" spans="1:12" ht="25.5">
      <c r="A19" s="11"/>
      <c r="B19" s="11"/>
      <c r="C19" s="24" t="s">
        <v>36</v>
      </c>
      <c r="D19" s="27" t="s">
        <v>37</v>
      </c>
      <c r="E19" s="36">
        <v>213041</v>
      </c>
      <c r="F19" s="36">
        <v>41000</v>
      </c>
      <c r="G19" s="36">
        <v>21007.599999999999</v>
      </c>
      <c r="H19" s="36">
        <f>F19-G19</f>
        <v>19992.400000000001</v>
      </c>
      <c r="I19" s="37">
        <f>G19/F19*100</f>
        <v>51.238048780487802</v>
      </c>
      <c r="J19" s="38"/>
      <c r="K19" s="38"/>
      <c r="L19" s="38"/>
    </row>
    <row r="20" spans="1:12">
      <c r="A20" s="11"/>
      <c r="B20" s="24" t="s">
        <v>68</v>
      </c>
      <c r="C20" s="24"/>
      <c r="D20" s="27" t="s">
        <v>69</v>
      </c>
      <c r="E20" s="36">
        <f>E21</f>
        <v>11052</v>
      </c>
      <c r="F20" s="36">
        <f t="shared" ref="F20:I20" si="6">F21</f>
        <v>0</v>
      </c>
      <c r="G20" s="36">
        <f t="shared" si="6"/>
        <v>0</v>
      </c>
      <c r="H20" s="36">
        <f t="shared" si="6"/>
        <v>0</v>
      </c>
      <c r="I20" s="36">
        <f t="shared" si="6"/>
        <v>0</v>
      </c>
      <c r="J20" s="52"/>
      <c r="K20" s="52"/>
      <c r="L20" s="52"/>
    </row>
    <row r="21" spans="1:12">
      <c r="A21" s="11"/>
      <c r="B21" s="11"/>
      <c r="C21" s="24" t="s">
        <v>29</v>
      </c>
      <c r="D21" s="26" t="s">
        <v>30</v>
      </c>
      <c r="E21" s="36">
        <v>11052</v>
      </c>
      <c r="F21" s="36"/>
      <c r="G21" s="36"/>
      <c r="H21" s="36"/>
      <c r="I21" s="37"/>
      <c r="J21" s="52"/>
      <c r="K21" s="52"/>
      <c r="L21" s="52"/>
    </row>
    <row r="22" spans="1:12">
      <c r="A22" s="11"/>
      <c r="B22" s="24" t="s">
        <v>55</v>
      </c>
      <c r="C22" s="24"/>
      <c r="D22" s="27" t="s">
        <v>57</v>
      </c>
      <c r="E22" s="36">
        <f>E23+E24</f>
        <v>16000</v>
      </c>
      <c r="F22" s="36">
        <f t="shared" ref="F22:I22" si="7">F23+F24</f>
        <v>0</v>
      </c>
      <c r="G22" s="36">
        <f t="shared" si="7"/>
        <v>0</v>
      </c>
      <c r="H22" s="36">
        <f t="shared" si="7"/>
        <v>0</v>
      </c>
      <c r="I22" s="36">
        <f t="shared" si="7"/>
        <v>0</v>
      </c>
      <c r="J22" s="45"/>
      <c r="K22" s="45"/>
      <c r="L22" s="45"/>
    </row>
    <row r="23" spans="1:12">
      <c r="A23" s="11"/>
      <c r="B23" s="11"/>
      <c r="C23" s="24" t="s">
        <v>29</v>
      </c>
      <c r="D23" s="26" t="s">
        <v>30</v>
      </c>
      <c r="E23" s="36">
        <v>0</v>
      </c>
      <c r="F23" s="36"/>
      <c r="G23" s="36"/>
      <c r="H23" s="36"/>
      <c r="I23" s="37"/>
      <c r="J23" s="45"/>
      <c r="K23" s="45"/>
      <c r="L23" s="45"/>
    </row>
    <row r="24" spans="1:12" ht="25.5">
      <c r="A24" s="11"/>
      <c r="B24" s="11"/>
      <c r="C24" s="24" t="s">
        <v>36</v>
      </c>
      <c r="D24" s="27" t="s">
        <v>37</v>
      </c>
      <c r="E24" s="36">
        <v>16000</v>
      </c>
      <c r="F24" s="36"/>
      <c r="G24" s="36"/>
      <c r="H24" s="36"/>
      <c r="I24" s="37"/>
      <c r="J24" s="45"/>
      <c r="K24" s="45"/>
      <c r="L24" s="45"/>
    </row>
    <row r="25" spans="1:12" ht="30" customHeight="1">
      <c r="A25" s="11"/>
      <c r="B25" s="24" t="s">
        <v>47</v>
      </c>
      <c r="C25" s="24"/>
      <c r="D25" s="43" t="s">
        <v>48</v>
      </c>
      <c r="E25" s="36">
        <f>E26</f>
        <v>10000</v>
      </c>
      <c r="F25" s="36">
        <f t="shared" ref="F25:I25" si="8">F26</f>
        <v>0</v>
      </c>
      <c r="G25" s="36">
        <f t="shared" si="8"/>
        <v>0</v>
      </c>
      <c r="H25" s="36">
        <f t="shared" si="8"/>
        <v>0</v>
      </c>
      <c r="I25" s="36">
        <f t="shared" si="8"/>
        <v>0</v>
      </c>
      <c r="J25" s="38"/>
      <c r="K25" s="38"/>
      <c r="L25" s="38"/>
    </row>
    <row r="26" spans="1:12" ht="25.5">
      <c r="A26" s="11"/>
      <c r="B26" s="11"/>
      <c r="C26" s="24" t="s">
        <v>36</v>
      </c>
      <c r="D26" s="27" t="s">
        <v>37</v>
      </c>
      <c r="E26" s="36">
        <v>10000</v>
      </c>
      <c r="F26" s="36"/>
      <c r="G26" s="36"/>
      <c r="H26" s="36"/>
      <c r="I26" s="37"/>
      <c r="J26" s="38"/>
      <c r="K26" s="38"/>
      <c r="L26" s="38"/>
    </row>
    <row r="27" spans="1:12">
      <c r="A27" s="11"/>
      <c r="B27" s="11"/>
      <c r="C27" s="24"/>
      <c r="D27" s="27"/>
      <c r="E27" s="36"/>
      <c r="F27" s="36"/>
      <c r="G27" s="36"/>
      <c r="H27" s="36"/>
      <c r="I27" s="37"/>
      <c r="J27" s="38"/>
      <c r="K27" s="38"/>
      <c r="L27" s="38"/>
    </row>
    <row r="28" spans="1:12">
      <c r="A28" s="11"/>
      <c r="B28" s="11"/>
      <c r="C28" s="24"/>
      <c r="D28" s="27"/>
      <c r="E28" s="36"/>
      <c r="F28" s="36"/>
      <c r="G28" s="36"/>
      <c r="H28" s="36"/>
      <c r="I28" s="37"/>
      <c r="J28" s="38"/>
      <c r="K28" s="38"/>
      <c r="L28" s="38"/>
    </row>
    <row r="29" spans="1:12">
      <c r="D29" s="7"/>
      <c r="E29" s="7"/>
      <c r="F29" s="7"/>
      <c r="G29" s="7"/>
      <c r="H29" s="7"/>
      <c r="I29" s="7"/>
      <c r="J29" s="8"/>
      <c r="K29" s="8"/>
      <c r="L29" s="8"/>
    </row>
    <row r="30" spans="1:12">
      <c r="D30" s="7"/>
      <c r="E30" s="7"/>
      <c r="F30" s="7"/>
      <c r="G30" s="7"/>
      <c r="H30" s="7"/>
      <c r="I30" s="7"/>
      <c r="J30" s="8"/>
      <c r="K30" s="8"/>
      <c r="L30" s="8"/>
    </row>
    <row r="31" spans="1:12">
      <c r="C31" s="59" t="s">
        <v>34</v>
      </c>
      <c r="D31" s="59"/>
      <c r="E31" s="59"/>
      <c r="F31" s="59"/>
      <c r="G31" s="59"/>
      <c r="H31" s="59"/>
      <c r="I31" s="59"/>
      <c r="J31" s="59"/>
      <c r="K31" s="59"/>
      <c r="L31" s="59"/>
    </row>
    <row r="32" spans="1:12">
      <c r="D32" s="7"/>
      <c r="E32" s="7"/>
      <c r="F32" s="7"/>
      <c r="G32" s="7"/>
      <c r="H32" s="7"/>
      <c r="I32" s="7"/>
      <c r="J32" s="8"/>
      <c r="K32" s="8"/>
      <c r="L32" s="8"/>
    </row>
    <row r="33" spans="4:13">
      <c r="D33" s="7"/>
      <c r="E33" s="7"/>
      <c r="F33" s="7"/>
      <c r="G33" s="7"/>
      <c r="H33" s="7"/>
      <c r="I33" s="7"/>
      <c r="J33" s="8"/>
      <c r="K33" s="8"/>
      <c r="L33" s="8"/>
    </row>
    <row r="34" spans="4:13">
      <c r="D34" s="7"/>
      <c r="E34" s="7"/>
      <c r="F34" s="7"/>
      <c r="G34" s="7"/>
      <c r="H34" s="7"/>
      <c r="I34" s="7"/>
      <c r="J34" s="8"/>
      <c r="K34" s="8"/>
      <c r="L34" s="8"/>
    </row>
    <row r="35" spans="4:13">
      <c r="D35" s="7"/>
      <c r="E35" s="7"/>
      <c r="F35" s="7"/>
      <c r="G35" s="7"/>
      <c r="H35" s="7"/>
      <c r="I35" s="7"/>
      <c r="J35" s="8"/>
      <c r="K35" s="8"/>
      <c r="L35" s="8"/>
    </row>
    <row r="36" spans="4:13">
      <c r="D36" s="7"/>
      <c r="E36" s="7"/>
      <c r="F36" s="7"/>
      <c r="G36" s="7"/>
      <c r="H36" s="7"/>
      <c r="I36" s="7"/>
      <c r="J36" s="8"/>
      <c r="K36" s="8"/>
      <c r="L36" s="8"/>
    </row>
    <row r="37" spans="4:13">
      <c r="D37" s="7"/>
      <c r="E37" s="7"/>
      <c r="F37" s="7"/>
      <c r="G37" s="7"/>
      <c r="H37" s="7"/>
      <c r="I37" s="7"/>
      <c r="J37" s="8"/>
      <c r="K37" s="8"/>
      <c r="L37" s="8"/>
    </row>
    <row r="38" spans="4:13" ht="15.75">
      <c r="D38" s="12"/>
      <c r="E38" s="12"/>
      <c r="F38" s="12"/>
      <c r="G38" s="12"/>
      <c r="H38" s="12"/>
      <c r="I38" s="12"/>
      <c r="J38" s="5"/>
      <c r="K38" s="5"/>
      <c r="L38" s="5"/>
      <c r="M38" s="12"/>
    </row>
    <row r="39" spans="4:13" ht="18.75">
      <c r="D39" s="53"/>
      <c r="E39" s="53"/>
      <c r="F39" s="53"/>
      <c r="G39" s="53"/>
      <c r="H39" s="53"/>
      <c r="I39" s="53"/>
      <c r="J39" s="53"/>
      <c r="K39" s="53"/>
      <c r="L39" s="53"/>
      <c r="M39" s="12"/>
    </row>
    <row r="40" spans="4:13" ht="15.75">
      <c r="D40" s="12"/>
      <c r="E40" s="12"/>
      <c r="F40" s="12"/>
      <c r="G40" s="12"/>
      <c r="H40" s="12"/>
      <c r="I40" s="12"/>
      <c r="J40" s="5"/>
      <c r="K40" s="5"/>
      <c r="L40" s="5"/>
      <c r="M40" s="12"/>
    </row>
    <row r="41" spans="4:13">
      <c r="D41" s="13"/>
      <c r="E41" s="13"/>
    </row>
    <row r="42" spans="4:13">
      <c r="D42" s="13"/>
      <c r="E42" s="13"/>
    </row>
    <row r="45" spans="4:13">
      <c r="D45" s="13"/>
      <c r="E45" s="13"/>
    </row>
    <row r="46" spans="4:13">
      <c r="D46" s="13"/>
      <c r="E46" s="13"/>
    </row>
  </sheetData>
  <mergeCells count="9">
    <mergeCell ref="D39:L39"/>
    <mergeCell ref="A4:C4"/>
    <mergeCell ref="E4:E5"/>
    <mergeCell ref="A2:L2"/>
    <mergeCell ref="D4:D5"/>
    <mergeCell ref="F4:F5"/>
    <mergeCell ref="G4:G5"/>
    <mergeCell ref="H4:H5"/>
    <mergeCell ref="C31:L31"/>
  </mergeCells>
  <pageMargins left="0.7" right="0.7" top="0.75" bottom="0.75" header="0.3" footer="0.3"/>
  <pageSetup paperSize="9" scale="70" orientation="landscape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L32"/>
  <sheetViews>
    <sheetView workbookViewId="0">
      <selection activeCell="E25" sqref="E25"/>
    </sheetView>
  </sheetViews>
  <sheetFormatPr defaultRowHeight="15"/>
  <cols>
    <col min="3" max="3" width="7" customWidth="1"/>
    <col min="4" max="4" width="33.140625" customWidth="1"/>
    <col min="5" max="5" width="17.42578125" customWidth="1"/>
    <col min="6" max="6" width="14" customWidth="1"/>
    <col min="7" max="7" width="13.7109375" customWidth="1"/>
    <col min="8" max="8" width="12.140625" customWidth="1"/>
    <col min="9" max="9" width="11.42578125" customWidth="1"/>
    <col min="10" max="10" width="13.42578125" customWidth="1"/>
    <col min="11" max="11" width="10.7109375" customWidth="1"/>
    <col min="12" max="12" width="11.140625" customWidth="1"/>
  </cols>
  <sheetData>
    <row r="2" spans="1:12" ht="18.75" customHeight="1">
      <c r="C2" s="60" t="s">
        <v>63</v>
      </c>
      <c r="D2" s="60"/>
      <c r="E2" s="60"/>
      <c r="F2" s="60"/>
      <c r="G2" s="60"/>
      <c r="H2" s="60"/>
      <c r="I2" s="60"/>
      <c r="J2" s="60"/>
      <c r="K2" s="60"/>
      <c r="L2" s="60"/>
    </row>
    <row r="3" spans="1:12" ht="12.75" customHeight="1"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ht="15.75">
      <c r="C4" s="6"/>
      <c r="L4" s="10" t="s">
        <v>25</v>
      </c>
    </row>
    <row r="5" spans="1:12" s="19" customFormat="1" ht="30" customHeight="1">
      <c r="A5" s="54" t="s">
        <v>14</v>
      </c>
      <c r="B5" s="54"/>
      <c r="C5" s="54"/>
      <c r="D5" s="61" t="s">
        <v>15</v>
      </c>
      <c r="E5" s="63" t="s">
        <v>24</v>
      </c>
      <c r="F5" s="65" t="s">
        <v>64</v>
      </c>
      <c r="G5" s="65" t="s">
        <v>5</v>
      </c>
      <c r="H5" s="65" t="s">
        <v>6</v>
      </c>
      <c r="I5" s="65" t="s">
        <v>7</v>
      </c>
      <c r="J5" s="65" t="s">
        <v>65</v>
      </c>
      <c r="K5" s="65" t="s">
        <v>66</v>
      </c>
      <c r="L5" s="65" t="s">
        <v>67</v>
      </c>
    </row>
    <row r="6" spans="1:12" s="19" customFormat="1" ht="25.5" customHeight="1">
      <c r="A6" s="15" t="s">
        <v>16</v>
      </c>
      <c r="B6" s="16" t="s">
        <v>17</v>
      </c>
      <c r="C6" s="16" t="s">
        <v>18</v>
      </c>
      <c r="D6" s="62"/>
      <c r="E6" s="64"/>
      <c r="F6" s="66"/>
      <c r="G6" s="66"/>
      <c r="H6" s="66"/>
      <c r="I6" s="66"/>
      <c r="J6" s="66"/>
      <c r="K6" s="66"/>
      <c r="L6" s="66"/>
    </row>
    <row r="7" spans="1:12" s="20" customFormat="1" ht="12.75">
      <c r="A7" s="15" t="s">
        <v>19</v>
      </c>
      <c r="B7" s="16" t="s">
        <v>20</v>
      </c>
      <c r="C7" s="16" t="s">
        <v>21</v>
      </c>
      <c r="D7" s="15" t="s">
        <v>22</v>
      </c>
      <c r="E7" s="16" t="s">
        <v>23</v>
      </c>
      <c r="F7" s="2">
        <v>6</v>
      </c>
      <c r="G7" s="2">
        <v>7</v>
      </c>
      <c r="H7" s="2">
        <v>8</v>
      </c>
      <c r="I7" s="2">
        <v>9</v>
      </c>
      <c r="J7" s="1">
        <v>10</v>
      </c>
      <c r="K7" s="1">
        <v>11</v>
      </c>
      <c r="L7" s="1">
        <v>12</v>
      </c>
    </row>
    <row r="8" spans="1:12" ht="26.25">
      <c r="A8" s="30">
        <v>467</v>
      </c>
      <c r="B8" s="9"/>
      <c r="C8" s="22"/>
      <c r="D8" s="31" t="s">
        <v>32</v>
      </c>
      <c r="E8" s="9"/>
      <c r="F8" s="9"/>
      <c r="G8" s="9"/>
      <c r="H8" s="9"/>
      <c r="I8" s="9"/>
      <c r="J8" s="4"/>
      <c r="K8" s="4"/>
      <c r="L8" s="4"/>
    </row>
    <row r="9" spans="1:12" ht="39">
      <c r="A9" s="9"/>
      <c r="B9" s="29" t="s">
        <v>27</v>
      </c>
      <c r="C9" s="3"/>
      <c r="D9" s="32" t="s">
        <v>53</v>
      </c>
      <c r="E9" s="34">
        <f>E10</f>
        <v>13177</v>
      </c>
      <c r="F9" s="34">
        <f t="shared" ref="F9:L9" si="0">F10</f>
        <v>7978</v>
      </c>
      <c r="G9" s="34">
        <f t="shared" si="0"/>
        <v>7966.7</v>
      </c>
      <c r="H9" s="34">
        <f t="shared" si="0"/>
        <v>11.300000000000182</v>
      </c>
      <c r="I9" s="35">
        <f t="shared" si="0"/>
        <v>99.85836049135122</v>
      </c>
      <c r="J9" s="35">
        <f t="shared" si="0"/>
        <v>96.6</v>
      </c>
      <c r="K9" s="35">
        <f t="shared" si="0"/>
        <v>98.75</v>
      </c>
      <c r="L9" s="35">
        <f t="shared" si="0"/>
        <v>99.27</v>
      </c>
    </row>
    <row r="10" spans="1:12" ht="18.75" customHeight="1">
      <c r="A10" s="9"/>
      <c r="B10" s="9"/>
      <c r="C10" s="29" t="s">
        <v>29</v>
      </c>
      <c r="D10" s="32" t="s">
        <v>41</v>
      </c>
      <c r="E10" s="33">
        <v>13177</v>
      </c>
      <c r="F10" s="48">
        <v>7978</v>
      </c>
      <c r="G10" s="9">
        <v>7966.7</v>
      </c>
      <c r="H10" s="34">
        <f>F10-G10</f>
        <v>11.300000000000182</v>
      </c>
      <c r="I10" s="35">
        <f>G10/F10*100</f>
        <v>99.85836049135122</v>
      </c>
      <c r="J10" s="68">
        <v>96.6</v>
      </c>
      <c r="K10" s="9">
        <v>98.75</v>
      </c>
      <c r="L10" s="9">
        <v>99.27</v>
      </c>
    </row>
    <row r="11" spans="1:12" ht="41.25" customHeight="1">
      <c r="A11" s="9"/>
      <c r="B11" s="29" t="s">
        <v>35</v>
      </c>
      <c r="C11" s="9"/>
      <c r="D11" s="39" t="s">
        <v>54</v>
      </c>
      <c r="E11" s="33">
        <f>E12+E13+E14</f>
        <v>4345828</v>
      </c>
      <c r="F11" s="33">
        <f t="shared" ref="F11:H11" si="1">F12+F13+F14</f>
        <v>977855</v>
      </c>
      <c r="G11" s="33">
        <f t="shared" si="1"/>
        <v>964734</v>
      </c>
      <c r="H11" s="33">
        <f t="shared" si="1"/>
        <v>13121</v>
      </c>
      <c r="I11" s="47">
        <f>G11/F11*100</f>
        <v>98.658185518302815</v>
      </c>
      <c r="J11" s="9"/>
      <c r="K11" s="9"/>
      <c r="L11" s="9"/>
    </row>
    <row r="12" spans="1:12">
      <c r="A12" s="9"/>
      <c r="B12" s="9"/>
      <c r="C12" s="29" t="s">
        <v>29</v>
      </c>
      <c r="D12" s="25" t="s">
        <v>41</v>
      </c>
      <c r="E12" s="33">
        <v>1798431</v>
      </c>
      <c r="F12" s="34">
        <v>923500</v>
      </c>
      <c r="G12" s="34">
        <v>923500</v>
      </c>
      <c r="H12" s="34">
        <f t="shared" ref="H12:H17" si="2">F12-G12</f>
        <v>0</v>
      </c>
      <c r="I12" s="42">
        <f t="shared" ref="I12:I17" si="3">G12/F12*100</f>
        <v>100</v>
      </c>
      <c r="J12" s="9"/>
      <c r="K12" s="9">
        <v>100</v>
      </c>
      <c r="L12" s="35">
        <v>60.47</v>
      </c>
    </row>
    <row r="13" spans="1:12" ht="26.25">
      <c r="A13" s="9"/>
      <c r="B13" s="9"/>
      <c r="C13" s="29" t="s">
        <v>36</v>
      </c>
      <c r="D13" s="32" t="s">
        <v>40</v>
      </c>
      <c r="E13" s="33">
        <v>1429417</v>
      </c>
      <c r="F13" s="34">
        <v>2000</v>
      </c>
      <c r="G13" s="34">
        <v>2000</v>
      </c>
      <c r="H13" s="34">
        <f t="shared" si="2"/>
        <v>0</v>
      </c>
      <c r="I13" s="42">
        <f t="shared" si="3"/>
        <v>100</v>
      </c>
      <c r="J13" s="9">
        <v>84.75</v>
      </c>
      <c r="K13" s="9"/>
      <c r="L13" s="9"/>
    </row>
    <row r="14" spans="1:12" ht="26.25">
      <c r="A14" s="9"/>
      <c r="B14" s="9"/>
      <c r="C14" s="29" t="s">
        <v>38</v>
      </c>
      <c r="D14" s="32" t="s">
        <v>42</v>
      </c>
      <c r="E14" s="33">
        <v>1117980</v>
      </c>
      <c r="F14" s="34">
        <v>52355</v>
      </c>
      <c r="G14" s="34">
        <v>39234</v>
      </c>
      <c r="H14" s="34">
        <f t="shared" si="2"/>
        <v>13121</v>
      </c>
      <c r="I14" s="42">
        <f>G14/F14*100</f>
        <v>74.938401298825326</v>
      </c>
      <c r="J14" s="9"/>
      <c r="K14" s="9"/>
      <c r="L14" s="9"/>
    </row>
    <row r="15" spans="1:12" ht="39">
      <c r="A15" s="9"/>
      <c r="B15" s="29" t="s">
        <v>43</v>
      </c>
      <c r="C15" s="9"/>
      <c r="D15" s="40" t="s">
        <v>44</v>
      </c>
      <c r="E15" s="33">
        <f>E16+E17</f>
        <v>1104854</v>
      </c>
      <c r="F15" s="33">
        <f t="shared" ref="F15:H15" si="4">F16+F17</f>
        <v>475079</v>
      </c>
      <c r="G15" s="33">
        <f t="shared" si="4"/>
        <v>414687.7</v>
      </c>
      <c r="H15" s="33">
        <f t="shared" si="4"/>
        <v>60391.299999999988</v>
      </c>
      <c r="I15" s="33">
        <f>G15/F15*100</f>
        <v>87.288156285586197</v>
      </c>
      <c r="J15" s="9"/>
      <c r="K15" s="9"/>
      <c r="L15" s="9"/>
    </row>
    <row r="16" spans="1:12" ht="26.25">
      <c r="A16" s="9"/>
      <c r="B16" s="9"/>
      <c r="C16" s="29" t="s">
        <v>36</v>
      </c>
      <c r="D16" s="32" t="s">
        <v>40</v>
      </c>
      <c r="E16" s="33">
        <v>131299</v>
      </c>
      <c r="F16" s="34">
        <v>16352</v>
      </c>
      <c r="G16" s="34">
        <v>13255</v>
      </c>
      <c r="H16" s="34">
        <f t="shared" si="2"/>
        <v>3097</v>
      </c>
      <c r="I16" s="69">
        <f>G16/F16*100</f>
        <v>81.060420743639924</v>
      </c>
      <c r="J16" s="9">
        <v>100</v>
      </c>
      <c r="K16" s="9"/>
      <c r="L16" s="9"/>
    </row>
    <row r="17" spans="1:12" ht="26.25">
      <c r="A17" s="9"/>
      <c r="B17" s="9"/>
      <c r="C17" s="29" t="s">
        <v>38</v>
      </c>
      <c r="D17" s="32" t="s">
        <v>42</v>
      </c>
      <c r="E17" s="33">
        <v>973555</v>
      </c>
      <c r="F17" s="34">
        <v>458727</v>
      </c>
      <c r="G17" s="34">
        <v>401432.7</v>
      </c>
      <c r="H17" s="34">
        <f t="shared" si="2"/>
        <v>57294.299999999988</v>
      </c>
      <c r="I17" s="34">
        <f t="shared" si="3"/>
        <v>87.510153097593999</v>
      </c>
      <c r="J17" s="9"/>
      <c r="K17" s="9"/>
      <c r="L17" s="9"/>
    </row>
    <row r="18" spans="1:12" ht="20.25" customHeight="1">
      <c r="A18" s="9"/>
      <c r="B18" s="29" t="s">
        <v>45</v>
      </c>
      <c r="C18" s="9"/>
      <c r="D18" s="39" t="s">
        <v>51</v>
      </c>
      <c r="E18" s="33">
        <f>E19+E20</f>
        <v>218041</v>
      </c>
      <c r="F18" s="33">
        <f t="shared" ref="F18:I18" si="5">F19+F20</f>
        <v>41000</v>
      </c>
      <c r="G18" s="33">
        <f t="shared" si="5"/>
        <v>21007.599999999999</v>
      </c>
      <c r="H18" s="33">
        <f t="shared" si="5"/>
        <v>19992.400000000001</v>
      </c>
      <c r="I18" s="33">
        <f t="shared" si="5"/>
        <v>51.238048780487802</v>
      </c>
      <c r="J18" s="9"/>
      <c r="K18" s="9"/>
      <c r="L18" s="9"/>
    </row>
    <row r="19" spans="1:12" ht="20.25" customHeight="1">
      <c r="A19" s="9"/>
      <c r="B19" s="29"/>
      <c r="C19" s="29" t="s">
        <v>29</v>
      </c>
      <c r="D19" s="25" t="s">
        <v>41</v>
      </c>
      <c r="E19" s="33">
        <v>5000</v>
      </c>
      <c r="F19" s="9"/>
      <c r="G19" s="9"/>
      <c r="H19" s="9"/>
      <c r="I19" s="9"/>
      <c r="J19" s="9"/>
      <c r="K19" s="9"/>
      <c r="L19" s="9"/>
    </row>
    <row r="20" spans="1:12" ht="26.25">
      <c r="A20" s="9"/>
      <c r="B20" s="9"/>
      <c r="C20" s="29" t="s">
        <v>36</v>
      </c>
      <c r="D20" s="32" t="s">
        <v>40</v>
      </c>
      <c r="E20" s="33">
        <v>213041</v>
      </c>
      <c r="F20" s="34">
        <v>41000</v>
      </c>
      <c r="G20" s="9">
        <v>21007.599999999999</v>
      </c>
      <c r="H20" s="34">
        <f>F20-G20</f>
        <v>19992.400000000001</v>
      </c>
      <c r="I20" s="35">
        <f>G20/F20*100</f>
        <v>51.238048780487802</v>
      </c>
      <c r="J20" s="9"/>
      <c r="K20" s="9"/>
      <c r="L20" s="9"/>
    </row>
    <row r="21" spans="1:12">
      <c r="A21" s="9"/>
      <c r="B21" s="29" t="s">
        <v>68</v>
      </c>
      <c r="C21" s="29"/>
      <c r="D21" s="32" t="s">
        <v>70</v>
      </c>
      <c r="E21" s="33">
        <f>E22</f>
        <v>11052</v>
      </c>
      <c r="F21" s="33">
        <f t="shared" ref="F21:I21" si="6">F22</f>
        <v>0</v>
      </c>
      <c r="G21" s="33">
        <f t="shared" si="6"/>
        <v>0</v>
      </c>
      <c r="H21" s="33">
        <f t="shared" si="6"/>
        <v>0</v>
      </c>
      <c r="I21" s="33">
        <f t="shared" si="6"/>
        <v>0</v>
      </c>
      <c r="J21" s="9"/>
      <c r="K21" s="9"/>
      <c r="L21" s="9"/>
    </row>
    <row r="22" spans="1:12">
      <c r="A22" s="9"/>
      <c r="B22" s="9"/>
      <c r="C22" s="29" t="s">
        <v>29</v>
      </c>
      <c r="D22" s="25" t="s">
        <v>41</v>
      </c>
      <c r="E22" s="33">
        <v>11052</v>
      </c>
      <c r="F22" s="34"/>
      <c r="G22" s="9"/>
      <c r="H22" s="34"/>
      <c r="I22" s="35"/>
      <c r="J22" s="9"/>
      <c r="K22" s="9"/>
      <c r="L22" s="9"/>
    </row>
    <row r="23" spans="1:12">
      <c r="A23" s="9"/>
      <c r="B23" s="29" t="s">
        <v>55</v>
      </c>
      <c r="C23" s="29"/>
      <c r="D23" s="46" t="s">
        <v>56</v>
      </c>
      <c r="E23" s="33">
        <f>E24+E25</f>
        <v>16000</v>
      </c>
      <c r="F23" s="33">
        <f t="shared" ref="F23:I23" si="7">F24+F25</f>
        <v>0</v>
      </c>
      <c r="G23" s="33">
        <f t="shared" si="7"/>
        <v>0</v>
      </c>
      <c r="H23" s="33">
        <f t="shared" si="7"/>
        <v>0</v>
      </c>
      <c r="I23" s="33">
        <f t="shared" si="7"/>
        <v>0</v>
      </c>
      <c r="J23" s="9"/>
      <c r="K23" s="9"/>
      <c r="L23" s="9"/>
    </row>
    <row r="24" spans="1:12">
      <c r="A24" s="9"/>
      <c r="B24" s="29"/>
      <c r="C24" s="29" t="s">
        <v>29</v>
      </c>
      <c r="D24" s="32" t="s">
        <v>41</v>
      </c>
      <c r="E24" s="33">
        <v>0</v>
      </c>
      <c r="F24" s="9"/>
      <c r="G24" s="9"/>
      <c r="H24" s="9"/>
      <c r="I24" s="9"/>
      <c r="J24" s="9"/>
      <c r="K24" s="9"/>
      <c r="L24" s="9"/>
    </row>
    <row r="25" spans="1:12" ht="26.25">
      <c r="A25" s="9"/>
      <c r="B25" s="9"/>
      <c r="C25" s="29" t="s">
        <v>36</v>
      </c>
      <c r="D25" s="32" t="s">
        <v>40</v>
      </c>
      <c r="E25" s="33">
        <v>16000</v>
      </c>
      <c r="F25" s="9"/>
      <c r="G25" s="9"/>
      <c r="H25" s="9"/>
      <c r="I25" s="9"/>
      <c r="J25" s="9"/>
      <c r="K25" s="9"/>
      <c r="L25" s="9"/>
    </row>
    <row r="26" spans="1:12" ht="26.25">
      <c r="A26" s="9"/>
      <c r="B26" s="29" t="s">
        <v>47</v>
      </c>
      <c r="C26" s="9"/>
      <c r="D26" s="44" t="s">
        <v>52</v>
      </c>
      <c r="E26" s="34">
        <f>E27</f>
        <v>10000</v>
      </c>
      <c r="F26" s="34">
        <f t="shared" ref="F26:I26" si="8">F27</f>
        <v>0</v>
      </c>
      <c r="G26" s="34">
        <f t="shared" si="8"/>
        <v>0</v>
      </c>
      <c r="H26" s="34">
        <f t="shared" si="8"/>
        <v>0</v>
      </c>
      <c r="I26" s="34">
        <f t="shared" si="8"/>
        <v>0</v>
      </c>
      <c r="J26" s="9"/>
      <c r="K26" s="9"/>
      <c r="L26" s="9"/>
    </row>
    <row r="27" spans="1:12" ht="26.25">
      <c r="A27" s="9"/>
      <c r="B27" s="9"/>
      <c r="C27" s="29" t="s">
        <v>36</v>
      </c>
      <c r="D27" s="32" t="s">
        <v>40</v>
      </c>
      <c r="E27" s="34">
        <v>10000</v>
      </c>
      <c r="F27" s="9"/>
      <c r="G27" s="9"/>
      <c r="H27" s="9"/>
      <c r="I27" s="9"/>
      <c r="J27" s="9"/>
      <c r="K27" s="9"/>
      <c r="L27" s="9"/>
    </row>
    <row r="28" spans="1:1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1:1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2" spans="1:12" s="21" customFormat="1" ht="14.25">
      <c r="A32" s="59" t="s">
        <v>33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</row>
  </sheetData>
  <mergeCells count="12">
    <mergeCell ref="A32:L32"/>
    <mergeCell ref="C2:L2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7" right="0.7" top="0.75" bottom="0.75" header="0.3" footer="0.3"/>
  <pageSetup paperSize="9" scale="70" orientation="landscape" horizontalDpi="180" verticalDpi="18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рус</vt:lpstr>
      <vt:lpstr>каз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2021-07-14T04:42:20Z</dcterms:modified>
</cp:coreProperties>
</file>