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120" yWindow="30" windowWidth="15180" windowHeight="10110"/>
  </bookViews>
  <sheets>
    <sheet name="Отчет" sheetId="1" r:id="rId1"/>
  </sheets>
  <definedNames>
    <definedName name="_xlnm.Print_Titles" localSheetId="0">Отчет!$6:$8</definedName>
  </definedNames>
  <calcPr calcId="124519"/>
</workbook>
</file>

<file path=xl/calcChain.xml><?xml version="1.0" encoding="utf-8"?>
<calcChain xmlns="http://schemas.openxmlformats.org/spreadsheetml/2006/main">
  <c r="M9" i="1"/>
  <c r="N9"/>
  <c r="M10"/>
  <c r="N10"/>
  <c r="M11"/>
  <c r="N11"/>
  <c r="M12"/>
  <c r="N12"/>
  <c r="M13"/>
  <c r="N13"/>
  <c r="M14"/>
  <c r="N14"/>
  <c r="M15"/>
  <c r="N15"/>
  <c r="M16"/>
  <c r="N16"/>
  <c r="M17"/>
  <c r="N17"/>
  <c r="K18"/>
  <c r="M18"/>
  <c r="N18"/>
  <c r="K19"/>
  <c r="M19"/>
  <c r="N19"/>
  <c r="K20"/>
  <c r="M20"/>
  <c r="N20"/>
  <c r="K21"/>
  <c r="M21"/>
  <c r="N21"/>
  <c r="K22"/>
  <c r="M22"/>
  <c r="N22"/>
  <c r="K23"/>
  <c r="M23"/>
  <c r="N23"/>
  <c r="K24"/>
  <c r="M24"/>
  <c r="N24"/>
  <c r="K25"/>
  <c r="M25"/>
  <c r="N25"/>
  <c r="K26"/>
  <c r="M26"/>
  <c r="N26"/>
  <c r="K27"/>
  <c r="M27"/>
  <c r="N27"/>
  <c r="K28"/>
  <c r="M28"/>
  <c r="N28"/>
  <c r="K29"/>
  <c r="M29"/>
  <c r="N29"/>
  <c r="K30"/>
  <c r="M30"/>
  <c r="N30"/>
  <c r="K31"/>
  <c r="M31"/>
  <c r="N31"/>
  <c r="K32"/>
  <c r="M32"/>
  <c r="N32"/>
  <c r="M34"/>
  <c r="N34"/>
  <c r="M35"/>
  <c r="N35"/>
  <c r="M36"/>
  <c r="N36"/>
  <c r="M37"/>
  <c r="N37"/>
  <c r="M38"/>
  <c r="N38"/>
  <c r="M39"/>
  <c r="N39"/>
  <c r="K41"/>
  <c r="M41"/>
  <c r="N41"/>
  <c r="K42"/>
  <c r="M42"/>
  <c r="N42"/>
  <c r="M43"/>
  <c r="N43"/>
  <c r="M44"/>
  <c r="N44"/>
  <c r="M47"/>
  <c r="N47"/>
  <c r="M48"/>
  <c r="N48"/>
  <c r="K49"/>
  <c r="M49"/>
  <c r="N49"/>
  <c r="K50"/>
  <c r="M50"/>
  <c r="N50"/>
</calcChain>
</file>

<file path=xl/sharedStrings.xml><?xml version="1.0" encoding="utf-8"?>
<sst xmlns="http://schemas.openxmlformats.org/spreadsheetml/2006/main" count="95" uniqueCount="87">
  <si>
    <t>Отчет об исполнении бюджета области</t>
  </si>
  <si>
    <t xml:space="preserve">на 1 февраля 2020 годa  </t>
  </si>
  <si>
    <t xml:space="preserve">  </t>
  </si>
  <si>
    <t xml:space="preserve">Жамбылская область </t>
  </si>
  <si>
    <t xml:space="preserve">Периодичность </t>
  </si>
  <si>
    <t xml:space="preserve">месячная </t>
  </si>
  <si>
    <t xml:space="preserve">Единица измерения </t>
  </si>
  <si>
    <t xml:space="preserve">тыс.тенге </t>
  </si>
  <si>
    <t xml:space="preserve">Коды бюджетной классификации </t>
  </si>
  <si>
    <t xml:space="preserve">Наименование </t>
  </si>
  <si>
    <t xml:space="preserve">Утвержденный бюджет на отчетный финансовый год </t>
  </si>
  <si>
    <t xml:space="preserve">Уточненный бюджет на отчетный финансовый год </t>
  </si>
  <si>
    <t xml:space="preserve">Скорректированный бюджет на отчетный финансовый год </t>
  </si>
  <si>
    <t xml:space="preserve">Сводный план поступлений и финансирования по платежам, сводный план финансирования по обязательствам на отчетный период </t>
  </si>
  <si>
    <t xml:space="preserve">Сумма выданных разрешений за отчетный период </t>
  </si>
  <si>
    <t xml:space="preserve">Принятые обязательства </t>
  </si>
  <si>
    <t xml:space="preserve">Неоплаченные обязательства </t>
  </si>
  <si>
    <t xml:space="preserve">Исполнение поступлениий бюджета и/или оплаченных обязательств по бюджетным программам (подпрограммам) </t>
  </si>
  <si>
    <t xml:space="preserve">Исп-е поступ-ий бюджета и/или оплач. обяз-в по бюдж. прогр. (подпрогр.)  к свод. плану  поступ-ий и финанс-ия  на отчет. период, % </t>
  </si>
  <si>
    <t xml:space="preserve">Исп-е поступ-ий бюджета и/или оплач. обяз-ва по бюдж. прогр. (подпрогр.) к исполняемому бюджету, % </t>
  </si>
  <si>
    <t xml:space="preserve">по платежам </t>
  </si>
  <si>
    <t xml:space="preserve">по обязательствам </t>
  </si>
  <si>
    <t xml:space="preserve">1 </t>
  </si>
  <si>
    <t>I. ДОХОДЫ</t>
  </si>
  <si>
    <t>НАЛОГОВЫЕ ПОСТУПЛЕНИЯ</t>
  </si>
  <si>
    <t>1</t>
  </si>
  <si>
    <t>Налоговые поступления</t>
  </si>
  <si>
    <t>НЕНАЛОГОВЫЕ ПОСТУПЛЕНИЯ</t>
  </si>
  <si>
    <t>2</t>
  </si>
  <si>
    <t>Неналоговые поступления</t>
  </si>
  <si>
    <t>ПОСТУПЛЕНИЯ ОТ ПРОДАЖИ ОСНОВНОГО КАПИТАЛА</t>
  </si>
  <si>
    <t>3</t>
  </si>
  <si>
    <t>Поступления от продажи основного капитала</t>
  </si>
  <si>
    <t>ПОСТУПЛЕНИЯ ТРАНСФЕРТОВ</t>
  </si>
  <si>
    <t>4</t>
  </si>
  <si>
    <t>Поступления трансфертов</t>
  </si>
  <si>
    <t>II. ЗАТРАТЫ</t>
  </si>
  <si>
    <t>01</t>
  </si>
  <si>
    <t>Государственные услуги общего характера</t>
  </si>
  <si>
    <t>02</t>
  </si>
  <si>
    <t>Оборона</t>
  </si>
  <si>
    <t>03</t>
  </si>
  <si>
    <t>Общественный порядок, безопасность, правовая, судебная, уголовно-исполнительная деятельность</t>
  </si>
  <si>
    <t>04</t>
  </si>
  <si>
    <t>Образование</t>
  </si>
  <si>
    <t>05</t>
  </si>
  <si>
    <t>Здравоохранение</t>
  </si>
  <si>
    <t>06</t>
  </si>
  <si>
    <t>Социальная помощь и социальное обеспечение</t>
  </si>
  <si>
    <t>07</t>
  </si>
  <si>
    <t>Жилищно-коммунальное хозяйство</t>
  </si>
  <si>
    <t>08</t>
  </si>
  <si>
    <t>Культура, спорт, туризм и информационное пространство</t>
  </si>
  <si>
    <t>09</t>
  </si>
  <si>
    <t>Топливно-энергетический комплекс и недропользование</t>
  </si>
  <si>
    <t>10</t>
  </si>
  <si>
    <t>Сельское, водное, лесное, рыбное хозяйство, особо охраняемые природные территории, охрана окружающей среды и животного мира, земельные отношения</t>
  </si>
  <si>
    <t>11</t>
  </si>
  <si>
    <t>Промышленность, архитектурная, градостроительная и строительная деятельность</t>
  </si>
  <si>
    <t>12</t>
  </si>
  <si>
    <t>Транспорт и коммуникации</t>
  </si>
  <si>
    <t>13</t>
  </si>
  <si>
    <t>Прочие</t>
  </si>
  <si>
    <t>14</t>
  </si>
  <si>
    <t>Обслуживание долга</t>
  </si>
  <si>
    <t>III. ЧИСТОЕ БЮДЖЕТНОЕ КРЕДИТОВАНИЕ</t>
  </si>
  <si>
    <t>БЮДЖЕТНЫЕ КРЕДИТЫ</t>
  </si>
  <si>
    <t>ПОГАШЕНИЕ БЮДЖЕТНЫХ КРЕДИТОВ</t>
  </si>
  <si>
    <t>5</t>
  </si>
  <si>
    <t>Погашение бюджетных кредитов</t>
  </si>
  <si>
    <t>IV. САЛЬДО ПО ОПЕРАЦИЯМ С ФИНАНСОВЫМИ АКТИВАМИ</t>
  </si>
  <si>
    <t>ПРИОБРЕТЕНИЕ ФИНАНСОВЫХ АКТИВОВ</t>
  </si>
  <si>
    <t>ПОСТУПЛЕНИЯ ОТ ПРОДАЖИ ФИНАНСОВЫХ АКТИВОВ ГОСУДАРСТВА</t>
  </si>
  <si>
    <t>6</t>
  </si>
  <si>
    <t>Поступления от продажи финансовых активов государства</t>
  </si>
  <si>
    <t>V. ДЕФИЦИТ (ПРОФИЦИТ) БЮДЖЕТА</t>
  </si>
  <si>
    <t>VI. ФИНАНСИРОВАНИЕ ДЕФИЦИТА (ИСПОЛЬЗОВАНИЕ ПРОФИЦИТА) БЮДЖЕТА</t>
  </si>
  <si>
    <t>ПОСТУПЛЕНИЕ ЗАЙМОВ</t>
  </si>
  <si>
    <t>7</t>
  </si>
  <si>
    <t>Поступления займов</t>
  </si>
  <si>
    <t>ПОГАШЕНИЕ ЗАЙМОВ</t>
  </si>
  <si>
    <t>16</t>
  </si>
  <si>
    <t>Погашение займов</t>
  </si>
  <si>
    <t>ИСПОЛЬЗУЕМЫЕ ОСТАТКИ БЮДЖЕТНЫХ СРЕДСТВ</t>
  </si>
  <si>
    <t>Справочно:
Остатки бюджетных средств</t>
  </si>
  <si>
    <t>Остатки бюджетных средств на начало финансового года</t>
  </si>
  <si>
    <t>Остатки бюджетных средств на конец отчетного периода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</si>
</sst>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Alignment="1">
      <alignment horizontal="centerContinuous" wrapText="1"/>
    </xf>
    <xf numFmtId="49" fontId="2" fillId="0" borderId="0" xfId="0" applyNumberFormat="1" applyFont="1" applyAlignment="1">
      <alignment horizontal="centerContinuous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Continuous" wrapText="1"/>
    </xf>
    <xf numFmtId="0" fontId="1" fillId="0" borderId="0" xfId="0" applyFont="1" applyAlignment="1">
      <alignment horizontal="center"/>
    </xf>
    <xf numFmtId="49" fontId="5" fillId="0" borderId="0" xfId="0" applyNumberFormat="1" applyFont="1" applyAlignment="1"/>
    <xf numFmtId="0" fontId="6" fillId="0" borderId="0" xfId="0" applyFont="1" applyAlignment="1">
      <alignment horizontal="centerContinuous" wrapText="1"/>
    </xf>
    <xf numFmtId="0" fontId="2" fillId="0" borderId="0" xfId="0" applyFont="1" applyAlignment="1"/>
    <xf numFmtId="0" fontId="1" fillId="0" borderId="0" xfId="0" applyFont="1" applyAlignment="1"/>
    <xf numFmtId="49" fontId="7" fillId="0" borderId="0" xfId="0" applyNumberFormat="1" applyFont="1" applyAlignment="1">
      <alignment horizontal="centerContinuous" wrapText="1"/>
    </xf>
    <xf numFmtId="0" fontId="8" fillId="0" borderId="0" xfId="0" applyFont="1"/>
    <xf numFmtId="49" fontId="3" fillId="0" borderId="0" xfId="0" applyNumberFormat="1" applyFont="1"/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Continuous" vertical="center" wrapText="1"/>
    </xf>
    <xf numFmtId="49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9" fontId="3" fillId="0" borderId="0" xfId="0" applyNumberFormat="1" applyFont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N58"/>
  <sheetViews>
    <sheetView tabSelected="1" workbookViewId="0">
      <pane xSplit="3" ySplit="9" topLeftCell="D38" activePane="bottomRight" state="frozen"/>
      <selection pane="topRight" activeCell="H1" sqref="H1"/>
      <selection pane="bottomLeft" activeCell="A15" sqref="A15"/>
      <selection pane="bottomRight" activeCell="P43" sqref="P43"/>
    </sheetView>
  </sheetViews>
  <sheetFormatPr defaultRowHeight="11.25"/>
  <cols>
    <col min="1" max="2" width="4" style="38" customWidth="1"/>
    <col min="3" max="3" width="50" style="3" customWidth="1"/>
    <col min="4" max="7" width="13.85546875" style="3" customWidth="1"/>
    <col min="8" max="8" width="11.7109375" style="3" customWidth="1"/>
    <col min="9" max="9" width="12" style="3" hidden="1" customWidth="1"/>
    <col min="10" max="11" width="12" style="3" customWidth="1"/>
    <col min="12" max="12" width="13.85546875" style="3" customWidth="1"/>
    <col min="13" max="14" width="11.28515625" style="3" customWidth="1"/>
    <col min="15" max="16384" width="9.140625" style="3"/>
  </cols>
  <sheetData>
    <row r="1" spans="1:14" s="5" customFormat="1" ht="15.75">
      <c r="A1" s="1"/>
      <c r="B1" s="2"/>
      <c r="C1" s="3"/>
      <c r="D1" s="4"/>
      <c r="E1" s="4"/>
      <c r="G1" s="6" t="s">
        <v>0</v>
      </c>
      <c r="H1" s="7"/>
      <c r="L1" s="8"/>
    </row>
    <row r="2" spans="1:14" s="5" customFormat="1" ht="15.75">
      <c r="A2" s="9"/>
      <c r="B2" s="2"/>
      <c r="C2" s="6"/>
      <c r="D2" s="7"/>
      <c r="E2" s="6"/>
      <c r="F2" s="10"/>
      <c r="G2" s="6" t="s">
        <v>1</v>
      </c>
      <c r="H2" s="7"/>
      <c r="I2" s="11"/>
      <c r="J2" s="11"/>
      <c r="K2" s="11"/>
      <c r="L2" s="12"/>
    </row>
    <row r="3" spans="1:14" s="5" customFormat="1" ht="13.5" customHeight="1">
      <c r="A3" s="13" t="s">
        <v>2</v>
      </c>
      <c r="B3" s="13"/>
      <c r="C3" s="14" t="s">
        <v>3</v>
      </c>
      <c r="D3" s="7"/>
      <c r="E3" s="6"/>
      <c r="J3" s="8"/>
    </row>
    <row r="4" spans="1:14" s="17" customFormat="1">
      <c r="A4" s="15" t="s">
        <v>4</v>
      </c>
      <c r="B4" s="15"/>
      <c r="C4" s="16" t="s">
        <v>5</v>
      </c>
      <c r="L4" s="18"/>
    </row>
    <row r="5" spans="1:14">
      <c r="A5" s="15" t="s">
        <v>6</v>
      </c>
      <c r="B5" s="15"/>
      <c r="C5" s="16" t="s">
        <v>7</v>
      </c>
      <c r="D5" s="17"/>
      <c r="E5" s="17"/>
    </row>
    <row r="6" spans="1:14" s="19" customFormat="1" ht="42.75" customHeight="1">
      <c r="A6" s="41" t="s">
        <v>8</v>
      </c>
      <c r="B6" s="42"/>
      <c r="C6" s="45" t="s">
        <v>9</v>
      </c>
      <c r="D6" s="45" t="s">
        <v>10</v>
      </c>
      <c r="E6" s="45" t="s">
        <v>11</v>
      </c>
      <c r="F6" s="45" t="s">
        <v>12</v>
      </c>
      <c r="G6" s="47" t="s">
        <v>13</v>
      </c>
      <c r="H6" s="48"/>
      <c r="I6" s="45" t="s">
        <v>14</v>
      </c>
      <c r="J6" s="45" t="s">
        <v>15</v>
      </c>
      <c r="K6" s="45" t="s">
        <v>16</v>
      </c>
      <c r="L6" s="45" t="s">
        <v>17</v>
      </c>
      <c r="M6" s="45" t="s">
        <v>18</v>
      </c>
      <c r="N6" s="49" t="s">
        <v>19</v>
      </c>
    </row>
    <row r="7" spans="1:14" s="19" customFormat="1" ht="35.25" customHeight="1">
      <c r="A7" s="43"/>
      <c r="B7" s="44"/>
      <c r="C7" s="46"/>
      <c r="D7" s="46"/>
      <c r="E7" s="46"/>
      <c r="F7" s="46"/>
      <c r="G7" s="20" t="s">
        <v>20</v>
      </c>
      <c r="H7" s="20" t="s">
        <v>21</v>
      </c>
      <c r="I7" s="46"/>
      <c r="J7" s="46"/>
      <c r="K7" s="46"/>
      <c r="L7" s="46"/>
      <c r="M7" s="46"/>
      <c r="N7" s="49"/>
    </row>
    <row r="8" spans="1:14" ht="11.25" customHeight="1">
      <c r="A8" s="39" t="s">
        <v>22</v>
      </c>
      <c r="B8" s="40"/>
      <c r="C8" s="21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8</v>
      </c>
      <c r="K8" s="22">
        <v>9</v>
      </c>
      <c r="L8" s="22">
        <v>10</v>
      </c>
      <c r="M8" s="22">
        <v>11</v>
      </c>
      <c r="N8" s="22">
        <v>12</v>
      </c>
    </row>
    <row r="9" spans="1:14" ht="12">
      <c r="A9" s="23"/>
      <c r="B9" s="23"/>
      <c r="C9" s="24" t="s">
        <v>23</v>
      </c>
      <c r="D9" s="25">
        <v>344180693</v>
      </c>
      <c r="E9" s="25">
        <v>344180693</v>
      </c>
      <c r="F9" s="25">
        <v>344180693</v>
      </c>
      <c r="G9" s="25">
        <v>16105392</v>
      </c>
      <c r="H9" s="25"/>
      <c r="I9" s="25"/>
      <c r="J9" s="25"/>
      <c r="K9" s="25"/>
      <c r="L9" s="25">
        <v>17789894.450199999</v>
      </c>
      <c r="M9" s="26">
        <f t="shared" ref="M9:M32" si="0">IF(G9=0,0,L9/G9*100)</f>
        <v>110.4592452651882</v>
      </c>
      <c r="N9" s="26">
        <f t="shared" ref="N9:N32" si="1">IF(F9=0,0,L9/F9*100)</f>
        <v>5.1687659453344175</v>
      </c>
    </row>
    <row r="10" spans="1:14">
      <c r="A10" s="27"/>
      <c r="B10" s="27"/>
      <c r="C10" s="28" t="s">
        <v>24</v>
      </c>
      <c r="D10" s="29">
        <v>61399571</v>
      </c>
      <c r="E10" s="29">
        <v>61399571</v>
      </c>
      <c r="F10" s="29">
        <v>61399571</v>
      </c>
      <c r="G10" s="29">
        <v>2207668</v>
      </c>
      <c r="H10" s="29"/>
      <c r="I10" s="29"/>
      <c r="J10" s="29"/>
      <c r="K10" s="29"/>
      <c r="L10" s="29">
        <v>3513396.8480000002</v>
      </c>
      <c r="M10" s="30">
        <f t="shared" si="0"/>
        <v>159.14516349378621</v>
      </c>
      <c r="N10" s="30">
        <f t="shared" si="1"/>
        <v>5.7221846843197008</v>
      </c>
    </row>
    <row r="11" spans="1:14">
      <c r="A11" s="31" t="s">
        <v>25</v>
      </c>
      <c r="B11" s="31"/>
      <c r="C11" s="32" t="s">
        <v>26</v>
      </c>
      <c r="D11" s="33">
        <v>61399571</v>
      </c>
      <c r="E11" s="33">
        <v>61399571</v>
      </c>
      <c r="F11" s="33">
        <v>61399571</v>
      </c>
      <c r="G11" s="33">
        <v>2207668</v>
      </c>
      <c r="H11" s="33"/>
      <c r="I11" s="33"/>
      <c r="J11" s="33"/>
      <c r="K11" s="33"/>
      <c r="L11" s="33">
        <v>3513396.8478999999</v>
      </c>
      <c r="M11" s="34">
        <f t="shared" si="0"/>
        <v>159.14516348925653</v>
      </c>
      <c r="N11" s="34">
        <f t="shared" si="1"/>
        <v>5.722184684156832</v>
      </c>
    </row>
    <row r="12" spans="1:14">
      <c r="A12" s="27"/>
      <c r="B12" s="27"/>
      <c r="C12" s="28" t="s">
        <v>27</v>
      </c>
      <c r="D12" s="29">
        <v>1520953</v>
      </c>
      <c r="E12" s="29">
        <v>1520953</v>
      </c>
      <c r="F12" s="29">
        <v>1520953</v>
      </c>
      <c r="G12" s="29">
        <v>34212</v>
      </c>
      <c r="H12" s="29"/>
      <c r="I12" s="29"/>
      <c r="J12" s="29"/>
      <c r="K12" s="29"/>
      <c r="L12" s="29">
        <v>286501.98599999998</v>
      </c>
      <c r="M12" s="30">
        <f t="shared" si="0"/>
        <v>837.43126972991922</v>
      </c>
      <c r="N12" s="30">
        <f t="shared" si="1"/>
        <v>18.837004562271154</v>
      </c>
    </row>
    <row r="13" spans="1:14">
      <c r="A13" s="31" t="s">
        <v>28</v>
      </c>
      <c r="B13" s="31"/>
      <c r="C13" s="32" t="s">
        <v>29</v>
      </c>
      <c r="D13" s="33">
        <v>1520953</v>
      </c>
      <c r="E13" s="33">
        <v>1520953</v>
      </c>
      <c r="F13" s="33">
        <v>1520953</v>
      </c>
      <c r="G13" s="33">
        <v>34212</v>
      </c>
      <c r="H13" s="33"/>
      <c r="I13" s="33"/>
      <c r="J13" s="33"/>
      <c r="K13" s="33"/>
      <c r="L13" s="33">
        <v>286501.98599999998</v>
      </c>
      <c r="M13" s="34">
        <f t="shared" si="0"/>
        <v>837.43126972991922</v>
      </c>
      <c r="N13" s="34">
        <f t="shared" si="1"/>
        <v>18.837004562271154</v>
      </c>
    </row>
    <row r="14" spans="1:14">
      <c r="A14" s="27"/>
      <c r="B14" s="27"/>
      <c r="C14" s="28" t="s">
        <v>30</v>
      </c>
      <c r="D14" s="29">
        <v>5118328</v>
      </c>
      <c r="E14" s="29">
        <v>5118328</v>
      </c>
      <c r="F14" s="29">
        <v>5118328</v>
      </c>
      <c r="G14" s="29">
        <v>375802</v>
      </c>
      <c r="H14" s="29"/>
      <c r="I14" s="29"/>
      <c r="J14" s="29"/>
      <c r="K14" s="29"/>
      <c r="L14" s="29">
        <v>535693.61629999999</v>
      </c>
      <c r="M14" s="30">
        <f t="shared" si="0"/>
        <v>142.54677098578509</v>
      </c>
      <c r="N14" s="30">
        <f t="shared" si="1"/>
        <v>10.466183806508687</v>
      </c>
    </row>
    <row r="15" spans="1:14">
      <c r="A15" s="31" t="s">
        <v>31</v>
      </c>
      <c r="B15" s="31"/>
      <c r="C15" s="32" t="s">
        <v>32</v>
      </c>
      <c r="D15" s="33">
        <v>5118328</v>
      </c>
      <c r="E15" s="33">
        <v>5118328</v>
      </c>
      <c r="F15" s="33">
        <v>5118328</v>
      </c>
      <c r="G15" s="33">
        <v>375802</v>
      </c>
      <c r="H15" s="33"/>
      <c r="I15" s="33"/>
      <c r="J15" s="33"/>
      <c r="K15" s="33"/>
      <c r="L15" s="33">
        <v>535693.61629999999</v>
      </c>
      <c r="M15" s="34">
        <f t="shared" si="0"/>
        <v>142.54677098578509</v>
      </c>
      <c r="N15" s="34">
        <f t="shared" si="1"/>
        <v>10.466183806508687</v>
      </c>
    </row>
    <row r="16" spans="1:14">
      <c r="A16" s="27"/>
      <c r="B16" s="27"/>
      <c r="C16" s="28" t="s">
        <v>33</v>
      </c>
      <c r="D16" s="29">
        <v>276141841</v>
      </c>
      <c r="E16" s="29">
        <v>276141841</v>
      </c>
      <c r="F16" s="29">
        <v>276141841</v>
      </c>
      <c r="G16" s="29">
        <v>13487710</v>
      </c>
      <c r="H16" s="29"/>
      <c r="I16" s="29"/>
      <c r="J16" s="29"/>
      <c r="K16" s="29"/>
      <c r="L16" s="29">
        <v>13454302</v>
      </c>
      <c r="M16" s="30">
        <f t="shared" si="0"/>
        <v>99.752307841731465</v>
      </c>
      <c r="N16" s="30">
        <f t="shared" si="1"/>
        <v>4.872243174477858</v>
      </c>
    </row>
    <row r="17" spans="1:14">
      <c r="A17" s="31" t="s">
        <v>34</v>
      </c>
      <c r="B17" s="31"/>
      <c r="C17" s="32" t="s">
        <v>35</v>
      </c>
      <c r="D17" s="33">
        <v>276141841</v>
      </c>
      <c r="E17" s="33">
        <v>276141841</v>
      </c>
      <c r="F17" s="33">
        <v>276141841</v>
      </c>
      <c r="G17" s="33">
        <v>13487710</v>
      </c>
      <c r="H17" s="33"/>
      <c r="I17" s="33"/>
      <c r="J17" s="33"/>
      <c r="K17" s="33"/>
      <c r="L17" s="33">
        <v>13454302</v>
      </c>
      <c r="M17" s="34">
        <f t="shared" si="0"/>
        <v>99.752307841731465</v>
      </c>
      <c r="N17" s="34">
        <f t="shared" si="1"/>
        <v>4.872243174477858</v>
      </c>
    </row>
    <row r="18" spans="1:14" ht="12">
      <c r="A18" s="23"/>
      <c r="B18" s="23"/>
      <c r="C18" s="24" t="s">
        <v>36</v>
      </c>
      <c r="D18" s="25">
        <v>339696827</v>
      </c>
      <c r="E18" s="25">
        <v>339696827</v>
      </c>
      <c r="F18" s="25">
        <v>339924664</v>
      </c>
      <c r="G18" s="25">
        <v>14508231</v>
      </c>
      <c r="H18" s="25">
        <v>112875556</v>
      </c>
      <c r="I18" s="25">
        <v>0</v>
      </c>
      <c r="J18" s="25">
        <v>36990090.5616</v>
      </c>
      <c r="K18" s="25">
        <f t="shared" ref="K18:K32" si="2">J18-L18</f>
        <v>23582208.955699999</v>
      </c>
      <c r="L18" s="25">
        <v>13407881.605900001</v>
      </c>
      <c r="M18" s="26">
        <f t="shared" si="0"/>
        <v>92.415688762468704</v>
      </c>
      <c r="N18" s="26">
        <f t="shared" si="1"/>
        <v>3.9443685692368593</v>
      </c>
    </row>
    <row r="19" spans="1:14">
      <c r="A19" s="31" t="s">
        <v>37</v>
      </c>
      <c r="B19" s="31"/>
      <c r="C19" s="32" t="s">
        <v>38</v>
      </c>
      <c r="D19" s="33">
        <v>9948379</v>
      </c>
      <c r="E19" s="33">
        <v>9948379</v>
      </c>
      <c r="F19" s="33">
        <v>9960554</v>
      </c>
      <c r="G19" s="33">
        <v>566114</v>
      </c>
      <c r="H19" s="33">
        <v>4652908</v>
      </c>
      <c r="I19" s="33">
        <v>0</v>
      </c>
      <c r="J19" s="33">
        <v>711996.48970000003</v>
      </c>
      <c r="K19" s="33">
        <f t="shared" si="2"/>
        <v>195104.74430000002</v>
      </c>
      <c r="L19" s="33">
        <v>516891.74540000001</v>
      </c>
      <c r="M19" s="34">
        <f t="shared" si="0"/>
        <v>91.305239828020518</v>
      </c>
      <c r="N19" s="34">
        <f t="shared" si="1"/>
        <v>5.1893875119797555</v>
      </c>
    </row>
    <row r="20" spans="1:14">
      <c r="A20" s="31" t="s">
        <v>39</v>
      </c>
      <c r="B20" s="31"/>
      <c r="C20" s="32" t="s">
        <v>40</v>
      </c>
      <c r="D20" s="33">
        <v>627606</v>
      </c>
      <c r="E20" s="33">
        <v>627606</v>
      </c>
      <c r="F20" s="33">
        <v>627606</v>
      </c>
      <c r="G20" s="33">
        <v>7788</v>
      </c>
      <c r="H20" s="33">
        <v>543676</v>
      </c>
      <c r="I20" s="33">
        <v>0</v>
      </c>
      <c r="J20" s="33">
        <v>26785.142599999999</v>
      </c>
      <c r="K20" s="33">
        <f t="shared" si="2"/>
        <v>19282.084599999998</v>
      </c>
      <c r="L20" s="33">
        <v>7503.058</v>
      </c>
      <c r="M20" s="34">
        <f t="shared" si="0"/>
        <v>96.341268618387261</v>
      </c>
      <c r="N20" s="34">
        <f t="shared" si="1"/>
        <v>1.1955045044183772</v>
      </c>
    </row>
    <row r="21" spans="1:14" ht="22.5">
      <c r="A21" s="31" t="s">
        <v>41</v>
      </c>
      <c r="B21" s="31"/>
      <c r="C21" s="32" t="s">
        <v>42</v>
      </c>
      <c r="D21" s="33">
        <v>9473400</v>
      </c>
      <c r="E21" s="33">
        <v>9473400</v>
      </c>
      <c r="F21" s="33">
        <v>9473400</v>
      </c>
      <c r="G21" s="33">
        <v>398851</v>
      </c>
      <c r="H21" s="33">
        <v>4177886</v>
      </c>
      <c r="I21" s="33">
        <v>0</v>
      </c>
      <c r="J21" s="33">
        <v>1080983.3333999999</v>
      </c>
      <c r="K21" s="33">
        <f t="shared" si="2"/>
        <v>697782.07799999986</v>
      </c>
      <c r="L21" s="33">
        <v>383201.25540000002</v>
      </c>
      <c r="M21" s="34">
        <f t="shared" si="0"/>
        <v>96.076293001647244</v>
      </c>
      <c r="N21" s="34">
        <f t="shared" si="1"/>
        <v>4.0450234910380649</v>
      </c>
    </row>
    <row r="22" spans="1:14">
      <c r="A22" s="31" t="s">
        <v>43</v>
      </c>
      <c r="B22" s="31"/>
      <c r="C22" s="32" t="s">
        <v>44</v>
      </c>
      <c r="D22" s="33">
        <v>170498536</v>
      </c>
      <c r="E22" s="33">
        <v>170498536</v>
      </c>
      <c r="F22" s="33">
        <v>170498536</v>
      </c>
      <c r="G22" s="33">
        <v>10816425</v>
      </c>
      <c r="H22" s="33">
        <v>58820390</v>
      </c>
      <c r="I22" s="33">
        <v>0</v>
      </c>
      <c r="J22" s="33">
        <v>29087364.098900001</v>
      </c>
      <c r="K22" s="33">
        <f t="shared" si="2"/>
        <v>18847134.595899999</v>
      </c>
      <c r="L22" s="33">
        <v>10240229.503</v>
      </c>
      <c r="M22" s="34">
        <f t="shared" si="0"/>
        <v>94.672958052221517</v>
      </c>
      <c r="N22" s="34">
        <f t="shared" si="1"/>
        <v>6.0060512795253569</v>
      </c>
    </row>
    <row r="23" spans="1:14">
      <c r="A23" s="31" t="s">
        <v>45</v>
      </c>
      <c r="B23" s="31"/>
      <c r="C23" s="32" t="s">
        <v>46</v>
      </c>
      <c r="D23" s="33">
        <v>10060729</v>
      </c>
      <c r="E23" s="33">
        <v>10060729</v>
      </c>
      <c r="F23" s="33">
        <v>10060729</v>
      </c>
      <c r="G23" s="33">
        <v>573529</v>
      </c>
      <c r="H23" s="33">
        <v>4442979</v>
      </c>
      <c r="I23" s="33">
        <v>0</v>
      </c>
      <c r="J23" s="33">
        <v>1621341.9251000001</v>
      </c>
      <c r="K23" s="33">
        <f t="shared" si="2"/>
        <v>1056434.7672999999</v>
      </c>
      <c r="L23" s="33">
        <v>564907.15780000004</v>
      </c>
      <c r="M23" s="34">
        <f t="shared" si="0"/>
        <v>98.49670335763318</v>
      </c>
      <c r="N23" s="34">
        <f t="shared" si="1"/>
        <v>5.6149724120389291</v>
      </c>
    </row>
    <row r="24" spans="1:14">
      <c r="A24" s="31" t="s">
        <v>47</v>
      </c>
      <c r="B24" s="31"/>
      <c r="C24" s="32" t="s">
        <v>48</v>
      </c>
      <c r="D24" s="33">
        <v>24706887</v>
      </c>
      <c r="E24" s="33">
        <v>24706887</v>
      </c>
      <c r="F24" s="33">
        <v>24706887</v>
      </c>
      <c r="G24" s="33">
        <v>455146</v>
      </c>
      <c r="H24" s="33">
        <v>8843517</v>
      </c>
      <c r="I24" s="33">
        <v>0</v>
      </c>
      <c r="J24" s="33">
        <v>1417995.5473</v>
      </c>
      <c r="K24" s="33">
        <f t="shared" si="2"/>
        <v>978489.88709999993</v>
      </c>
      <c r="L24" s="33">
        <v>439505.66019999998</v>
      </c>
      <c r="M24" s="34">
        <f t="shared" si="0"/>
        <v>96.563665329366827</v>
      </c>
      <c r="N24" s="34">
        <f t="shared" si="1"/>
        <v>1.7788791449121049</v>
      </c>
    </row>
    <row r="25" spans="1:14">
      <c r="A25" s="31" t="s">
        <v>49</v>
      </c>
      <c r="B25" s="31"/>
      <c r="C25" s="32" t="s">
        <v>50</v>
      </c>
      <c r="D25" s="33">
        <v>33810051</v>
      </c>
      <c r="E25" s="33">
        <v>33810051</v>
      </c>
      <c r="F25" s="33">
        <v>33803453</v>
      </c>
      <c r="G25" s="33">
        <v>529588</v>
      </c>
      <c r="H25" s="33">
        <v>7822153</v>
      </c>
      <c r="I25" s="33">
        <v>0</v>
      </c>
      <c r="J25" s="33">
        <v>994096.69620000001</v>
      </c>
      <c r="K25" s="33">
        <f t="shared" si="2"/>
        <v>768701.21230000001</v>
      </c>
      <c r="L25" s="33">
        <v>225395.48389999999</v>
      </c>
      <c r="M25" s="34">
        <f t="shared" si="0"/>
        <v>42.560534585375798</v>
      </c>
      <c r="N25" s="34">
        <f t="shared" si="1"/>
        <v>0.66678242574804403</v>
      </c>
    </row>
    <row r="26" spans="1:14">
      <c r="A26" s="31" t="s">
        <v>51</v>
      </c>
      <c r="B26" s="31"/>
      <c r="C26" s="32" t="s">
        <v>52</v>
      </c>
      <c r="D26" s="33">
        <v>14257424</v>
      </c>
      <c r="E26" s="33">
        <v>14257424</v>
      </c>
      <c r="F26" s="33">
        <v>14492755</v>
      </c>
      <c r="G26" s="33">
        <v>770200</v>
      </c>
      <c r="H26" s="33">
        <v>6868773</v>
      </c>
      <c r="I26" s="33">
        <v>0</v>
      </c>
      <c r="J26" s="33">
        <v>823872.86769999994</v>
      </c>
      <c r="K26" s="33">
        <f t="shared" si="2"/>
        <v>147889.60759999999</v>
      </c>
      <c r="L26" s="33">
        <v>675983.26009999996</v>
      </c>
      <c r="M26" s="34">
        <f t="shared" si="0"/>
        <v>87.767237094261233</v>
      </c>
      <c r="N26" s="34">
        <f t="shared" si="1"/>
        <v>4.6642840515830146</v>
      </c>
    </row>
    <row r="27" spans="1:14">
      <c r="A27" s="31" t="s">
        <v>53</v>
      </c>
      <c r="B27" s="31"/>
      <c r="C27" s="32" t="s">
        <v>54</v>
      </c>
      <c r="D27" s="33">
        <v>13820140</v>
      </c>
      <c r="E27" s="33">
        <v>13820140</v>
      </c>
      <c r="F27" s="33">
        <v>13820140</v>
      </c>
      <c r="G27" s="33">
        <v>20000</v>
      </c>
      <c r="H27" s="33">
        <v>101260</v>
      </c>
      <c r="I27" s="33">
        <v>0</v>
      </c>
      <c r="J27" s="33">
        <v>35613</v>
      </c>
      <c r="K27" s="33">
        <f t="shared" si="2"/>
        <v>15613</v>
      </c>
      <c r="L27" s="33">
        <v>20000</v>
      </c>
      <c r="M27" s="34">
        <f t="shared" si="0"/>
        <v>100</v>
      </c>
      <c r="N27" s="34">
        <f t="shared" si="1"/>
        <v>0.14471633427736622</v>
      </c>
    </row>
    <row r="28" spans="1:14" ht="33.75">
      <c r="A28" s="31" t="s">
        <v>55</v>
      </c>
      <c r="B28" s="31"/>
      <c r="C28" s="32" t="s">
        <v>56</v>
      </c>
      <c r="D28" s="33">
        <v>22529997</v>
      </c>
      <c r="E28" s="33">
        <v>22529997</v>
      </c>
      <c r="F28" s="33">
        <v>22529997</v>
      </c>
      <c r="G28" s="33">
        <v>219961</v>
      </c>
      <c r="H28" s="33">
        <v>3001438</v>
      </c>
      <c r="I28" s="33">
        <v>0</v>
      </c>
      <c r="J28" s="33">
        <v>953531.11340000003</v>
      </c>
      <c r="K28" s="33">
        <f t="shared" si="2"/>
        <v>759293.77679999999</v>
      </c>
      <c r="L28" s="33">
        <v>194237.33660000001</v>
      </c>
      <c r="M28" s="34">
        <f t="shared" si="0"/>
        <v>88.30535258523102</v>
      </c>
      <c r="N28" s="34">
        <f t="shared" si="1"/>
        <v>0.86212766295530352</v>
      </c>
    </row>
    <row r="29" spans="1:14" ht="22.5">
      <c r="A29" s="31" t="s">
        <v>57</v>
      </c>
      <c r="B29" s="31"/>
      <c r="C29" s="32" t="s">
        <v>58</v>
      </c>
      <c r="D29" s="33">
        <v>1173400</v>
      </c>
      <c r="E29" s="33">
        <v>1173400</v>
      </c>
      <c r="F29" s="33">
        <v>1173400</v>
      </c>
      <c r="G29" s="33">
        <v>31881</v>
      </c>
      <c r="H29" s="33">
        <v>579073</v>
      </c>
      <c r="I29" s="33">
        <v>0</v>
      </c>
      <c r="J29" s="33">
        <v>51798.150699999998</v>
      </c>
      <c r="K29" s="33">
        <f t="shared" si="2"/>
        <v>23878.937899999997</v>
      </c>
      <c r="L29" s="33">
        <v>27919.212800000001</v>
      </c>
      <c r="M29" s="34">
        <f t="shared" si="0"/>
        <v>87.573202848091341</v>
      </c>
      <c r="N29" s="34">
        <f t="shared" si="1"/>
        <v>2.3793431736833135</v>
      </c>
    </row>
    <row r="30" spans="1:14">
      <c r="A30" s="31" t="s">
        <v>59</v>
      </c>
      <c r="B30" s="31"/>
      <c r="C30" s="32" t="s">
        <v>60</v>
      </c>
      <c r="D30" s="33">
        <v>14213926</v>
      </c>
      <c r="E30" s="33">
        <v>14213926</v>
      </c>
      <c r="F30" s="33">
        <v>14213926</v>
      </c>
      <c r="G30" s="33">
        <v>79329</v>
      </c>
      <c r="H30" s="33">
        <v>2850619</v>
      </c>
      <c r="I30" s="33">
        <v>0</v>
      </c>
      <c r="J30" s="33">
        <v>149216.30739999999</v>
      </c>
      <c r="K30" s="33">
        <f t="shared" si="2"/>
        <v>72604.263799999986</v>
      </c>
      <c r="L30" s="33">
        <v>76612.043600000005</v>
      </c>
      <c r="M30" s="34">
        <f t="shared" si="0"/>
        <v>96.575077966443544</v>
      </c>
      <c r="N30" s="34">
        <f t="shared" si="1"/>
        <v>0.53899284124597246</v>
      </c>
    </row>
    <row r="31" spans="1:14">
      <c r="A31" s="31" t="s">
        <v>61</v>
      </c>
      <c r="B31" s="31"/>
      <c r="C31" s="32" t="s">
        <v>62</v>
      </c>
      <c r="D31" s="33">
        <v>14530160</v>
      </c>
      <c r="E31" s="33">
        <v>14530160</v>
      </c>
      <c r="F31" s="33">
        <v>14517089</v>
      </c>
      <c r="G31" s="33">
        <v>37102</v>
      </c>
      <c r="H31" s="33">
        <v>10124782</v>
      </c>
      <c r="I31" s="33">
        <v>0</v>
      </c>
      <c r="J31" s="33">
        <v>33179.180999999997</v>
      </c>
      <c r="K31" s="33">
        <f t="shared" si="2"/>
        <v>0</v>
      </c>
      <c r="L31" s="33">
        <v>33179.180999999997</v>
      </c>
      <c r="M31" s="34">
        <f t="shared" si="0"/>
        <v>89.42693385801303</v>
      </c>
      <c r="N31" s="34">
        <f t="shared" si="1"/>
        <v>0.22855257689747577</v>
      </c>
    </row>
    <row r="32" spans="1:14">
      <c r="A32" s="31" t="s">
        <v>63</v>
      </c>
      <c r="B32" s="31"/>
      <c r="C32" s="32" t="s">
        <v>64</v>
      </c>
      <c r="D32" s="33">
        <v>46192</v>
      </c>
      <c r="E32" s="33">
        <v>46192</v>
      </c>
      <c r="F32" s="33">
        <v>46192</v>
      </c>
      <c r="G32" s="33">
        <v>2317</v>
      </c>
      <c r="H32" s="33">
        <v>46102</v>
      </c>
      <c r="I32" s="33">
        <v>0</v>
      </c>
      <c r="J32" s="33">
        <v>2316.7082999999998</v>
      </c>
      <c r="K32" s="33">
        <f t="shared" si="2"/>
        <v>0</v>
      </c>
      <c r="L32" s="33">
        <v>2316.7082999999998</v>
      </c>
      <c r="M32" s="34">
        <f t="shared" si="0"/>
        <v>99.987410444540345</v>
      </c>
      <c r="N32" s="34">
        <f t="shared" si="1"/>
        <v>5.0153885954277788</v>
      </c>
    </row>
    <row r="33" spans="1:14" ht="12">
      <c r="A33" s="23"/>
      <c r="B33" s="23"/>
      <c r="C33" s="24" t="s">
        <v>65</v>
      </c>
      <c r="D33" s="25">
        <v>8598742</v>
      </c>
      <c r="E33" s="25">
        <v>8598742</v>
      </c>
      <c r="F33" s="25">
        <v>8598742</v>
      </c>
      <c r="G33" s="25">
        <v>-92839</v>
      </c>
      <c r="H33" s="25"/>
      <c r="I33" s="25"/>
      <c r="J33" s="25"/>
      <c r="K33" s="25"/>
      <c r="L33" s="25">
        <v>-40121.133999999998</v>
      </c>
      <c r="M33" s="26"/>
      <c r="N33" s="26"/>
    </row>
    <row r="34" spans="1:14">
      <c r="A34" s="27"/>
      <c r="B34" s="27"/>
      <c r="C34" s="28" t="s">
        <v>66</v>
      </c>
      <c r="D34" s="29">
        <v>10267786</v>
      </c>
      <c r="E34" s="29">
        <v>10267786</v>
      </c>
      <c r="F34" s="29">
        <v>10267786</v>
      </c>
      <c r="G34" s="29">
        <v>0</v>
      </c>
      <c r="H34" s="29"/>
      <c r="I34" s="29"/>
      <c r="J34" s="29"/>
      <c r="K34" s="29"/>
      <c r="L34" s="29">
        <v>0</v>
      </c>
      <c r="M34" s="30">
        <f t="shared" ref="M34:M39" si="3">IF(G34=0,0,L34/G34*100)</f>
        <v>0</v>
      </c>
      <c r="N34" s="30">
        <f t="shared" ref="N34:N39" si="4">IF(F34=0,0,L34/F34*100)</f>
        <v>0</v>
      </c>
    </row>
    <row r="35" spans="1:14">
      <c r="A35" s="31" t="s">
        <v>49</v>
      </c>
      <c r="B35" s="31"/>
      <c r="C35" s="32" t="s">
        <v>50</v>
      </c>
      <c r="D35" s="33">
        <v>3378049</v>
      </c>
      <c r="E35" s="33">
        <v>3378049</v>
      </c>
      <c r="F35" s="33">
        <v>3378049</v>
      </c>
      <c r="G35" s="33">
        <v>0</v>
      </c>
      <c r="H35" s="33"/>
      <c r="I35" s="33"/>
      <c r="J35" s="33"/>
      <c r="K35" s="33"/>
      <c r="L35" s="33">
        <v>0</v>
      </c>
      <c r="M35" s="34">
        <f t="shared" si="3"/>
        <v>0</v>
      </c>
      <c r="N35" s="34">
        <f t="shared" si="4"/>
        <v>0</v>
      </c>
    </row>
    <row r="36" spans="1:14" ht="33.75">
      <c r="A36" s="31" t="s">
        <v>55</v>
      </c>
      <c r="B36" s="31"/>
      <c r="C36" s="32" t="s">
        <v>56</v>
      </c>
      <c r="D36" s="33">
        <v>5973625</v>
      </c>
      <c r="E36" s="33">
        <v>5973625</v>
      </c>
      <c r="F36" s="33">
        <v>5973625</v>
      </c>
      <c r="G36" s="33">
        <v>0</v>
      </c>
      <c r="H36" s="33"/>
      <c r="I36" s="33"/>
      <c r="J36" s="33"/>
      <c r="K36" s="33"/>
      <c r="L36" s="33">
        <v>0</v>
      </c>
      <c r="M36" s="34">
        <f t="shared" si="3"/>
        <v>0</v>
      </c>
      <c r="N36" s="34">
        <f t="shared" si="4"/>
        <v>0</v>
      </c>
    </row>
    <row r="37" spans="1:14">
      <c r="A37" s="31" t="s">
        <v>61</v>
      </c>
      <c r="B37" s="31"/>
      <c r="C37" s="32" t="s">
        <v>62</v>
      </c>
      <c r="D37" s="33">
        <v>916112</v>
      </c>
      <c r="E37" s="33">
        <v>916112</v>
      </c>
      <c r="F37" s="33">
        <v>916112</v>
      </c>
      <c r="G37" s="33">
        <v>0</v>
      </c>
      <c r="H37" s="33"/>
      <c r="I37" s="33"/>
      <c r="J37" s="33"/>
      <c r="K37" s="33"/>
      <c r="L37" s="33">
        <v>0</v>
      </c>
      <c r="M37" s="34">
        <f t="shared" si="3"/>
        <v>0</v>
      </c>
      <c r="N37" s="34">
        <f t="shared" si="4"/>
        <v>0</v>
      </c>
    </row>
    <row r="38" spans="1:14">
      <c r="A38" s="27"/>
      <c r="B38" s="27"/>
      <c r="C38" s="28" t="s">
        <v>67</v>
      </c>
      <c r="D38" s="29">
        <v>1669044</v>
      </c>
      <c r="E38" s="29">
        <v>1669044</v>
      </c>
      <c r="F38" s="29">
        <v>1669044</v>
      </c>
      <c r="G38" s="29">
        <v>92839</v>
      </c>
      <c r="H38" s="29"/>
      <c r="I38" s="29"/>
      <c r="J38" s="29"/>
      <c r="K38" s="29"/>
      <c r="L38" s="29">
        <v>40121.133800000003</v>
      </c>
      <c r="M38" s="30">
        <f t="shared" si="3"/>
        <v>43.215818567627835</v>
      </c>
      <c r="N38" s="30">
        <f t="shared" si="4"/>
        <v>2.4038391917768496</v>
      </c>
    </row>
    <row r="39" spans="1:14">
      <c r="A39" s="31" t="s">
        <v>68</v>
      </c>
      <c r="B39" s="31"/>
      <c r="C39" s="32" t="s">
        <v>69</v>
      </c>
      <c r="D39" s="33">
        <v>1669044</v>
      </c>
      <c r="E39" s="33">
        <v>1669044</v>
      </c>
      <c r="F39" s="33">
        <v>1669044</v>
      </c>
      <c r="G39" s="33">
        <v>92839</v>
      </c>
      <c r="H39" s="33"/>
      <c r="I39" s="33"/>
      <c r="J39" s="33"/>
      <c r="K39" s="33"/>
      <c r="L39" s="33">
        <v>40121.13377</v>
      </c>
      <c r="M39" s="34">
        <f t="shared" si="3"/>
        <v>43.215818535313822</v>
      </c>
      <c r="N39" s="34">
        <f t="shared" si="4"/>
        <v>2.4038391899794136</v>
      </c>
    </row>
    <row r="40" spans="1:14" ht="24">
      <c r="A40" s="23"/>
      <c r="B40" s="23"/>
      <c r="C40" s="24" t="s">
        <v>70</v>
      </c>
      <c r="D40" s="25">
        <v>216202</v>
      </c>
      <c r="E40" s="25">
        <v>216202</v>
      </c>
      <c r="F40" s="25">
        <v>216202</v>
      </c>
      <c r="G40" s="25">
        <v>0</v>
      </c>
      <c r="H40" s="25"/>
      <c r="I40" s="25"/>
      <c r="J40" s="25"/>
      <c r="K40" s="25"/>
      <c r="L40" s="25">
        <v>-5197.2190000000001</v>
      </c>
      <c r="M40" s="26"/>
      <c r="N40" s="26"/>
    </row>
    <row r="41" spans="1:14">
      <c r="A41" s="27"/>
      <c r="B41" s="27"/>
      <c r="C41" s="28" t="s">
        <v>71</v>
      </c>
      <c r="D41" s="29">
        <v>216202</v>
      </c>
      <c r="E41" s="29">
        <v>216202</v>
      </c>
      <c r="F41" s="29">
        <v>216202</v>
      </c>
      <c r="G41" s="29">
        <v>0</v>
      </c>
      <c r="H41" s="29">
        <v>216202</v>
      </c>
      <c r="I41" s="29">
        <v>0</v>
      </c>
      <c r="J41" s="29">
        <v>0</v>
      </c>
      <c r="K41" s="29">
        <f>J41-L41</f>
        <v>0</v>
      </c>
      <c r="L41" s="29">
        <v>0</v>
      </c>
      <c r="M41" s="30">
        <f>IF(G41=0,0,L41/G41*100)</f>
        <v>0</v>
      </c>
      <c r="N41" s="30">
        <f>IF(F41=0,0,L41/F41*100)</f>
        <v>0</v>
      </c>
    </row>
    <row r="42" spans="1:14">
      <c r="A42" s="31" t="s">
        <v>61</v>
      </c>
      <c r="B42" s="31"/>
      <c r="C42" s="32" t="s">
        <v>62</v>
      </c>
      <c r="D42" s="33">
        <v>216202</v>
      </c>
      <c r="E42" s="33">
        <v>216202</v>
      </c>
      <c r="F42" s="33">
        <v>216202</v>
      </c>
      <c r="G42" s="33">
        <v>0</v>
      </c>
      <c r="H42" s="33">
        <v>216202</v>
      </c>
      <c r="I42" s="33">
        <v>0</v>
      </c>
      <c r="J42" s="33">
        <v>0</v>
      </c>
      <c r="K42" s="33">
        <f>J42-L42</f>
        <v>0</v>
      </c>
      <c r="L42" s="33">
        <v>0</v>
      </c>
      <c r="M42" s="34">
        <f>IF(G42=0,0,L42/G42*100)</f>
        <v>0</v>
      </c>
      <c r="N42" s="34">
        <f>IF(F42=0,0,L42/F42*100)</f>
        <v>0</v>
      </c>
    </row>
    <row r="43" spans="1:14" ht="21">
      <c r="A43" s="27"/>
      <c r="B43" s="27"/>
      <c r="C43" s="28" t="s">
        <v>72</v>
      </c>
      <c r="D43" s="29">
        <v>0</v>
      </c>
      <c r="E43" s="29">
        <v>0</v>
      </c>
      <c r="F43" s="29">
        <v>0</v>
      </c>
      <c r="G43" s="29">
        <v>0</v>
      </c>
      <c r="H43" s="29"/>
      <c r="I43" s="29"/>
      <c r="J43" s="29"/>
      <c r="K43" s="29"/>
      <c r="L43" s="29">
        <v>5197.2190000000001</v>
      </c>
      <c r="M43" s="30">
        <f>IF(G43=0,0,L43/G43*100)</f>
        <v>0</v>
      </c>
      <c r="N43" s="30">
        <f>IF(F43=0,0,L43/F43*100)</f>
        <v>0</v>
      </c>
    </row>
    <row r="44" spans="1:14">
      <c r="A44" s="31" t="s">
        <v>73</v>
      </c>
      <c r="B44" s="31"/>
      <c r="C44" s="32" t="s">
        <v>74</v>
      </c>
      <c r="D44" s="33">
        <v>0</v>
      </c>
      <c r="E44" s="33">
        <v>0</v>
      </c>
      <c r="F44" s="33">
        <v>0</v>
      </c>
      <c r="G44" s="33">
        <v>0</v>
      </c>
      <c r="H44" s="33"/>
      <c r="I44" s="33"/>
      <c r="J44" s="33"/>
      <c r="K44" s="33"/>
      <c r="L44" s="33">
        <v>5197.2190000000001</v>
      </c>
      <c r="M44" s="34">
        <f>IF(G44=0,0,L44/G44*100)</f>
        <v>0</v>
      </c>
      <c r="N44" s="34">
        <f>IF(F44=0,0,L44/F44*100)</f>
        <v>0</v>
      </c>
    </row>
    <row r="45" spans="1:14" ht="12">
      <c r="A45" s="23"/>
      <c r="B45" s="23"/>
      <c r="C45" s="24" t="s">
        <v>75</v>
      </c>
      <c r="D45" s="25">
        <v>-4331078</v>
      </c>
      <c r="E45" s="25">
        <v>-4331078</v>
      </c>
      <c r="F45" s="25">
        <v>-4558915</v>
      </c>
      <c r="G45" s="25">
        <v>1690000</v>
      </c>
      <c r="H45" s="25"/>
      <c r="I45" s="25"/>
      <c r="J45" s="25"/>
      <c r="K45" s="25"/>
      <c r="L45" s="25">
        <v>4427331.1969999997</v>
      </c>
      <c r="M45" s="26"/>
      <c r="N45" s="26"/>
    </row>
    <row r="46" spans="1:14" ht="24">
      <c r="A46" s="23"/>
      <c r="B46" s="23"/>
      <c r="C46" s="24" t="s">
        <v>76</v>
      </c>
      <c r="D46" s="25">
        <v>4331078</v>
      </c>
      <c r="E46" s="25">
        <v>4331078</v>
      </c>
      <c r="F46" s="25">
        <v>4558915</v>
      </c>
      <c r="G46" s="25">
        <v>-1690000</v>
      </c>
      <c r="H46" s="25"/>
      <c r="I46" s="25"/>
      <c r="J46" s="25"/>
      <c r="K46" s="25"/>
      <c r="L46" s="25">
        <v>-4427331.1969999997</v>
      </c>
      <c r="M46" s="26"/>
      <c r="N46" s="26"/>
    </row>
    <row r="47" spans="1:14">
      <c r="A47" s="27"/>
      <c r="B47" s="27"/>
      <c r="C47" s="28" t="s">
        <v>77</v>
      </c>
      <c r="D47" s="29">
        <v>9767786</v>
      </c>
      <c r="E47" s="29">
        <v>9767786</v>
      </c>
      <c r="F47" s="29">
        <v>9767786</v>
      </c>
      <c r="G47" s="29">
        <v>0</v>
      </c>
      <c r="H47" s="29"/>
      <c r="I47" s="29"/>
      <c r="J47" s="29"/>
      <c r="K47" s="29"/>
      <c r="L47" s="29">
        <v>0</v>
      </c>
      <c r="M47" s="30">
        <f>IF(G47=0,0,L47/G47*100)</f>
        <v>0</v>
      </c>
      <c r="N47" s="30">
        <f>IF(F47=0,0,L47/F47*100)</f>
        <v>0</v>
      </c>
    </row>
    <row r="48" spans="1:14">
      <c r="A48" s="31" t="s">
        <v>78</v>
      </c>
      <c r="B48" s="31"/>
      <c r="C48" s="32" t="s">
        <v>79</v>
      </c>
      <c r="D48" s="33">
        <v>9767786</v>
      </c>
      <c r="E48" s="33">
        <v>9767786</v>
      </c>
      <c r="F48" s="33">
        <v>9767786</v>
      </c>
      <c r="G48" s="33">
        <v>0</v>
      </c>
      <c r="H48" s="33"/>
      <c r="I48" s="33"/>
      <c r="J48" s="33"/>
      <c r="K48" s="33"/>
      <c r="L48" s="33">
        <v>0</v>
      </c>
      <c r="M48" s="34">
        <f>IF(G48=0,0,L48/G48*100)</f>
        <v>0</v>
      </c>
      <c r="N48" s="34">
        <f>IF(F48=0,0,L48/F48*100)</f>
        <v>0</v>
      </c>
    </row>
    <row r="49" spans="1:14">
      <c r="A49" s="27"/>
      <c r="B49" s="27"/>
      <c r="C49" s="28" t="s">
        <v>80</v>
      </c>
      <c r="D49" s="29">
        <v>5436708</v>
      </c>
      <c r="E49" s="29">
        <v>5436708</v>
      </c>
      <c r="F49" s="29">
        <v>5436708</v>
      </c>
      <c r="G49" s="29">
        <v>1690000</v>
      </c>
      <c r="H49" s="29">
        <v>3956562</v>
      </c>
      <c r="I49" s="29">
        <v>0</v>
      </c>
      <c r="J49" s="29">
        <v>1690000</v>
      </c>
      <c r="K49" s="29">
        <f>J49-L49</f>
        <v>0</v>
      </c>
      <c r="L49" s="29">
        <v>1690000</v>
      </c>
      <c r="M49" s="30">
        <f>IF(G49=0,0,L49/G49*100)</f>
        <v>100</v>
      </c>
      <c r="N49" s="30">
        <f>IF(F49=0,0,L49/F49*100)</f>
        <v>31.084987459322811</v>
      </c>
    </row>
    <row r="50" spans="1:14">
      <c r="A50" s="31" t="s">
        <v>81</v>
      </c>
      <c r="B50" s="31"/>
      <c r="C50" s="32" t="s">
        <v>82</v>
      </c>
      <c r="D50" s="33">
        <v>5436708</v>
      </c>
      <c r="E50" s="33">
        <v>5436708</v>
      </c>
      <c r="F50" s="33">
        <v>5436708</v>
      </c>
      <c r="G50" s="33">
        <v>1690000</v>
      </c>
      <c r="H50" s="33">
        <v>3956562</v>
      </c>
      <c r="I50" s="33">
        <v>0</v>
      </c>
      <c r="J50" s="33">
        <v>1690000</v>
      </c>
      <c r="K50" s="33">
        <f>J50-L50</f>
        <v>0</v>
      </c>
      <c r="L50" s="33">
        <v>1690000</v>
      </c>
      <c r="M50" s="34">
        <f>IF(G50=0,0,L50/G50*100)</f>
        <v>100</v>
      </c>
      <c r="N50" s="34">
        <f>IF(F50=0,0,L50/F50*100)</f>
        <v>31.084987459322811</v>
      </c>
    </row>
    <row r="51" spans="1:14">
      <c r="A51" s="27"/>
      <c r="B51" s="27"/>
      <c r="C51" s="28" t="s">
        <v>83</v>
      </c>
      <c r="D51" s="29">
        <v>0</v>
      </c>
      <c r="E51" s="29">
        <v>0</v>
      </c>
      <c r="F51" s="29">
        <v>227837</v>
      </c>
      <c r="G51" s="29">
        <v>0</v>
      </c>
      <c r="H51" s="29"/>
      <c r="I51" s="29"/>
      <c r="J51" s="29"/>
      <c r="K51" s="29"/>
      <c r="L51" s="29">
        <v>-2737331.1970000002</v>
      </c>
      <c r="M51" s="30"/>
      <c r="N51" s="30"/>
    </row>
    <row r="52" spans="1:14" ht="24">
      <c r="A52" s="23"/>
      <c r="B52" s="23"/>
      <c r="C52" s="24" t="s">
        <v>84</v>
      </c>
      <c r="D52" s="25"/>
      <c r="E52" s="25"/>
      <c r="F52" s="25"/>
      <c r="G52" s="25"/>
      <c r="H52" s="25"/>
      <c r="I52" s="25"/>
      <c r="J52" s="25"/>
      <c r="K52" s="25"/>
      <c r="L52" s="25"/>
      <c r="M52" s="26"/>
      <c r="N52" s="26"/>
    </row>
    <row r="53" spans="1:14">
      <c r="A53" s="27"/>
      <c r="B53" s="27"/>
      <c r="C53" s="28" t="s">
        <v>85</v>
      </c>
      <c r="D53" s="29"/>
      <c r="E53" s="29"/>
      <c r="F53" s="29"/>
      <c r="G53" s="29"/>
      <c r="H53" s="29"/>
      <c r="I53" s="29"/>
      <c r="J53" s="29"/>
      <c r="K53" s="29"/>
      <c r="L53" s="29">
        <v>5789313.2326999996</v>
      </c>
      <c r="M53" s="30"/>
      <c r="N53" s="30"/>
    </row>
    <row r="54" spans="1:14">
      <c r="A54" s="27"/>
      <c r="B54" s="27"/>
      <c r="C54" s="28" t="s">
        <v>86</v>
      </c>
      <c r="D54" s="29"/>
      <c r="E54" s="29"/>
      <c r="F54" s="29"/>
      <c r="G54" s="29"/>
      <c r="H54" s="29"/>
      <c r="I54" s="29"/>
      <c r="J54" s="29"/>
      <c r="K54" s="29"/>
      <c r="L54" s="29">
        <v>8526644.4299999997</v>
      </c>
      <c r="M54" s="30"/>
      <c r="N54" s="30"/>
    </row>
    <row r="58" spans="1:14" ht="12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</row>
  </sheetData>
  <mergeCells count="13">
    <mergeCell ref="J6:J7"/>
    <mergeCell ref="K6:K7"/>
    <mergeCell ref="L6:L7"/>
    <mergeCell ref="N6:N7"/>
    <mergeCell ref="M6:M7"/>
    <mergeCell ref="A8:B8"/>
    <mergeCell ref="A6:B7"/>
    <mergeCell ref="F6:F7"/>
    <mergeCell ref="I6:I7"/>
    <mergeCell ref="C6:C7"/>
    <mergeCell ref="D6:D7"/>
    <mergeCell ref="E6:E7"/>
    <mergeCell ref="G6:H6"/>
  </mergeCells>
  <phoneticPr fontId="0" type="noConversion"/>
  <printOptions horizontalCentered="1"/>
  <pageMargins left="0.19685039370078741" right="0.19685039370078741" top="0.19685039370078741" bottom="0.15748031496062992" header="0.19685039370078741" footer="0.19685039370078741"/>
  <pageSetup paperSize="9" scale="79" firstPageNumber="293" fitToHeight="0" orientation="landscape" useFirstPageNumber="1" r:id="rId1"/>
  <headerFooter alignWithMargins="0">
    <oddFooter>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Отчет!Заголовки_для_печати</vt:lpstr>
    </vt:vector>
  </TitlesOfParts>
  <Company>RR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Тастубаева</dc:creator>
  <cp:lastModifiedBy>User</cp:lastModifiedBy>
  <cp:lastPrinted>2020-02-17T05:11:51Z</cp:lastPrinted>
  <dcterms:created xsi:type="dcterms:W3CDTF">2003-05-20T10:03:43Z</dcterms:created>
  <dcterms:modified xsi:type="dcterms:W3CDTF">2020-02-17T05:11:53Z</dcterms:modified>
</cp:coreProperties>
</file>